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msc-fs\Share\人材育成部\01_研修事業\00.集合研修\05.2024年度研修\07.HP掲載　申込書\01.申込書(原本)\01.集合研修\"/>
    </mc:Choice>
  </mc:AlternateContent>
  <xr:revisionPtr revIDLastSave="0" documentId="13_ncr:1_{66E3D280-3B93-419B-B6B2-63646B24EB09}" xr6:coauthVersionLast="47" xr6:coauthVersionMax="47" xr10:uidLastSave="{00000000-0000-0000-0000-000000000000}"/>
  <bookViews>
    <workbookView xWindow="-120" yWindow="-120" windowWidth="29040" windowHeight="15720" xr2:uid="{00000000-000D-0000-FFFF-FFFF00000000}"/>
  </bookViews>
  <sheets>
    <sheet name="申込書" sheetId="3" r:id="rId1"/>
  </sheets>
  <externalReferences>
    <externalReference r:id="rId2"/>
    <externalReference r:id="rId3"/>
    <externalReference r:id="rId4"/>
    <externalReference r:id="rId5"/>
    <externalReference r:id="rId6"/>
    <externalReference r:id="rId7"/>
  </externalReferences>
  <definedNames>
    <definedName name="koumoku">[1]List!$B$6:$B$12</definedName>
    <definedName name="list" localSheetId="0">#REF!</definedName>
    <definedName name="list">#REF!</definedName>
    <definedName name="Officeマスター" localSheetId="0">[2]研修カレンダー!$B$41:$B$49</definedName>
    <definedName name="Officeマスター">[3]研修カレンダー!$B$41:$B$49</definedName>
    <definedName name="_xlnm.Print_Area" localSheetId="0">申込書!$A$1:$BF$61</definedName>
    <definedName name="_xlnm.Print_Area">#REF!</definedName>
    <definedName name="syuukeihyou11">[4]集計表２!$A$3:$AD$109</definedName>
    <definedName name="test" localSheetId="0">#REF!</definedName>
    <definedName name="test">#REF!</definedName>
    <definedName name="T宮研請求書番号管理一覧" localSheetId="0">#REF!</definedName>
    <definedName name="T宮研請求書番号管理一覧">#REF!</definedName>
    <definedName name="Webマスター" localSheetId="0">[2]研修カレンダー!$B$53:$B$58</definedName>
    <definedName name="Webマスター">[3]研修カレンダー!$B$53:$B$58</definedName>
    <definedName name="コース番号" localSheetId="0">#REF!</definedName>
    <definedName name="コース番号">#REF!</definedName>
    <definedName name="ジャンル" localSheetId="0">[2]研修カレンダー!$A$41,[2]研修カレンダー!$A$42,[2]研修カレンダー!$A$43,[2]研修カレンダー!$A$44,[2]研修カレンダー!$A$45</definedName>
    <definedName name="ジャンル">[3]研修カレンダー!$A$41,[3]研修カレンダー!$A$42,[3]研修カレンダー!$A$43,[3]研修カレンダー!$A$44,[3]研修カレンダー!$A$45</definedName>
    <definedName name="ソーシャル研修" localSheetId="0">[2]研修カレンダー!$B$61:$B$62</definedName>
    <definedName name="ソーシャル研修">[3]研修カレンダー!$B$61:$B$62</definedName>
    <definedName name="デザインマスター" localSheetId="0">[2]研修カレンダー!$B$59:$B$60</definedName>
    <definedName name="デザインマスター">[3]研修カレンダー!$B$59:$B$60</definedName>
    <definedName name="ネットワーク研修" localSheetId="0">[2]研修カレンダー!$B$63:$B$65</definedName>
    <definedName name="ネットワーク研修">[3]研修カレンダー!$B$63:$B$65</definedName>
    <definedName name="価格台帳" localSheetId="0">#REF!</definedName>
    <definedName name="価格台帳">#REF!</definedName>
    <definedName name="期">[5]work!$A$22:$A$23</definedName>
    <definedName name="研修区分">[5]work!$A$26:$A$29</definedName>
    <definedName name="商品台帳" localSheetId="0">#REF!</definedName>
    <definedName name="商品台帳">#REF!</definedName>
    <definedName name="商品名" localSheetId="0">#REF!</definedName>
    <definedName name="商品名">#REF!</definedName>
    <definedName name="地域SC">[5]work!$A$1:$A$19</definedName>
    <definedName name="得意先台帳" localSheetId="0">#REF!</definedName>
    <definedName name="得意先台帳">#REF!</definedName>
    <definedName name="得意先名" localSheetId="0">#REF!</definedName>
    <definedName name="得意先名">#REF!</definedName>
    <definedName name="評価テーブル" localSheetId="0">#REF!</definedName>
    <definedName name="評価テーブル">#REF!</definedName>
    <definedName name="報奨金テーブル">'[6]達成評価（３）'!$F$3:$G$6</definedName>
    <definedName name="曜日" localSheetId="0">#REF!</definedName>
    <definedName name="曜日">#REF!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15" i="3" l="1"/>
  <c r="AW17" i="3"/>
  <c r="AW15" i="3"/>
  <c r="AW33" i="3"/>
  <c r="AZ17" i="3"/>
  <c r="AZ19" i="3"/>
  <c r="AZ21" i="3"/>
  <c r="AZ23" i="3"/>
  <c r="AZ25" i="3"/>
  <c r="AZ27" i="3"/>
  <c r="AZ29" i="3"/>
  <c r="AZ31" i="3"/>
  <c r="AZ33" i="3"/>
  <c r="AZ15" i="3" l="1"/>
  <c r="AZ35" i="3" l="1"/>
  <c r="W29" i="3"/>
  <c r="BE33" i="3"/>
  <c r="BD33" i="3"/>
  <c r="BC33" i="3"/>
  <c r="W33" i="3"/>
  <c r="BE31" i="3"/>
  <c r="BD31" i="3"/>
  <c r="BC31" i="3"/>
  <c r="AW31" i="3"/>
  <c r="W31" i="3"/>
  <c r="BE29" i="3"/>
  <c r="BD29" i="3"/>
  <c r="BC29" i="3"/>
  <c r="AW29" i="3"/>
  <c r="BE17" i="3"/>
  <c r="BE19" i="3"/>
  <c r="BE21" i="3"/>
  <c r="BE23" i="3"/>
  <c r="BE25" i="3"/>
  <c r="BE27" i="3"/>
  <c r="BD17" i="3"/>
  <c r="BD19" i="3"/>
  <c r="BD21" i="3"/>
  <c r="BD23" i="3"/>
  <c r="BD25" i="3"/>
  <c r="BD27" i="3"/>
  <c r="BC17" i="3"/>
  <c r="BC19" i="3"/>
  <c r="BC21" i="3"/>
  <c r="BC23" i="3"/>
  <c r="BC25" i="3"/>
  <c r="BC27" i="3"/>
  <c r="AW19" i="3"/>
  <c r="AW21" i="3"/>
  <c r="AW23" i="3"/>
  <c r="AW25" i="3"/>
  <c r="AW27" i="3"/>
  <c r="W17" i="3"/>
  <c r="W19" i="3"/>
  <c r="W21" i="3"/>
  <c r="W23" i="3"/>
  <c r="W25" i="3"/>
  <c r="W27" i="3"/>
  <c r="BE15" i="3"/>
  <c r="BD15" i="3"/>
  <c r="BC15" i="3"/>
  <c r="BE35" i="3" l="1"/>
  <c r="BC35" i="3"/>
  <c r="AW35" i="3"/>
  <c r="V35" i="3"/>
</calcChain>
</file>

<file path=xl/sharedStrings.xml><?xml version="1.0" encoding="utf-8"?>
<sst xmlns="http://schemas.openxmlformats.org/spreadsheetml/2006/main" count="179" uniqueCount="173">
  <si>
    <t>申込日</t>
    <rPh sb="0" eb="2">
      <t>モウシコミ</t>
    </rPh>
    <rPh sb="2" eb="3">
      <t>ビ</t>
    </rPh>
    <phoneticPr fontId="6"/>
  </si>
  <si>
    <t>年</t>
    <rPh sb="0" eb="1">
      <t>ネン</t>
    </rPh>
    <phoneticPr fontId="6"/>
  </si>
  <si>
    <t>月</t>
    <rPh sb="0" eb="1">
      <t>ツキ</t>
    </rPh>
    <phoneticPr fontId="6"/>
  </si>
  <si>
    <t>日</t>
    <rPh sb="0" eb="1">
      <t>ヒ</t>
    </rPh>
    <phoneticPr fontId="6"/>
  </si>
  <si>
    <t>貴社名</t>
    <rPh sb="0" eb="2">
      <t>キシャ</t>
    </rPh>
    <rPh sb="2" eb="3">
      <t>メイ</t>
    </rPh>
    <phoneticPr fontId="6"/>
  </si>
  <si>
    <t>　　申込責任者氏名</t>
    <rPh sb="2" eb="4">
      <t>モウシコミ</t>
    </rPh>
    <rPh sb="4" eb="7">
      <t>セキニンシャ</t>
    </rPh>
    <rPh sb="7" eb="9">
      <t>シメイ</t>
    </rPh>
    <phoneticPr fontId="6"/>
  </si>
  <si>
    <t>講座コード</t>
    <rPh sb="0" eb="2">
      <t>コウザ</t>
    </rPh>
    <phoneticPr fontId="6"/>
  </si>
  <si>
    <t>講座名</t>
    <rPh sb="0" eb="2">
      <t>コウザ</t>
    </rPh>
    <rPh sb="2" eb="3">
      <t>メイ</t>
    </rPh>
    <phoneticPr fontId="6"/>
  </si>
  <si>
    <t>受講開始日</t>
    <rPh sb="0" eb="2">
      <t>ジュコウ</t>
    </rPh>
    <rPh sb="2" eb="5">
      <t>カイシビ</t>
    </rPh>
    <phoneticPr fontId="6"/>
  </si>
  <si>
    <t>日数</t>
    <rPh sb="0" eb="2">
      <t>ニッスウ</t>
    </rPh>
    <phoneticPr fontId="6"/>
  </si>
  <si>
    <t>時間数</t>
    <rPh sb="0" eb="2">
      <t>ジカン</t>
    </rPh>
    <rPh sb="2" eb="3">
      <t>スウ</t>
    </rPh>
    <phoneticPr fontId="6"/>
  </si>
  <si>
    <t>㈱宮崎県ソフトウェアセンター</t>
    <phoneticPr fontId="6"/>
  </si>
  <si>
    <t>TEL</t>
    <phoneticPr fontId="6"/>
  </si>
  <si>
    <t>FAX</t>
    <phoneticPr fontId="6"/>
  </si>
  <si>
    <t>E-Mail</t>
    <phoneticPr fontId="6"/>
  </si>
  <si>
    <t>　　フリガナ</t>
    <phoneticPr fontId="6"/>
  </si>
  <si>
    <t>所属部署</t>
    <phoneticPr fontId="6"/>
  </si>
  <si>
    <t>人材育成部宛</t>
    <rPh sb="0" eb="2">
      <t>ジンザイ</t>
    </rPh>
    <rPh sb="2" eb="4">
      <t>イクセイ</t>
    </rPh>
    <rPh sb="4" eb="5">
      <t>ブ</t>
    </rPh>
    <phoneticPr fontId="6"/>
  </si>
  <si>
    <t>ＦＡＸ : 0985-30-5053 　MAIL：　ken-moushikomi@miyazaki-nw.or.jp</t>
    <phoneticPr fontId="6"/>
  </si>
  <si>
    <t>対象者</t>
    <rPh sb="0" eb="3">
      <t>タイショウシャ</t>
    </rPh>
    <phoneticPr fontId="5"/>
  </si>
  <si>
    <t>開始日</t>
    <rPh sb="0" eb="3">
      <t>カイシビ</t>
    </rPh>
    <phoneticPr fontId="5"/>
  </si>
  <si>
    <t>終了日</t>
    <rPh sb="0" eb="3">
      <t>シュウリョウビ</t>
    </rPh>
    <phoneticPr fontId="5"/>
  </si>
  <si>
    <t>日数</t>
    <rPh sb="0" eb="2">
      <t>ニッスウ</t>
    </rPh>
    <phoneticPr fontId="5"/>
  </si>
  <si>
    <t>集合研修　コース名（仮）</t>
    <rPh sb="0" eb="2">
      <t>シュウゴウ</t>
    </rPh>
    <rPh sb="2" eb="4">
      <t>ケンシュウ</t>
    </rPh>
    <rPh sb="10" eb="11">
      <t>カリ</t>
    </rPh>
    <phoneticPr fontId="5"/>
  </si>
  <si>
    <t>時間数
（1日）</t>
    <rPh sb="0" eb="3">
      <t>ジカンスウ</t>
    </rPh>
    <rPh sb="6" eb="7">
      <t>ニチ</t>
    </rPh>
    <phoneticPr fontId="5"/>
  </si>
  <si>
    <t>時間数
（合計）</t>
    <rPh sb="0" eb="3">
      <t>ジカンスウ</t>
    </rPh>
    <rPh sb="5" eb="7">
      <t>ゴウケイ</t>
    </rPh>
    <phoneticPr fontId="5"/>
  </si>
  <si>
    <t>募集
人数</t>
    <rPh sb="0" eb="2">
      <t>ボシュウ</t>
    </rPh>
    <rPh sb="3" eb="5">
      <t>ニンズウ</t>
    </rPh>
    <phoneticPr fontId="5"/>
  </si>
  <si>
    <t>№</t>
    <phoneticPr fontId="5"/>
  </si>
  <si>
    <t>ジャンル</t>
    <phoneticPr fontId="5"/>
  </si>
  <si>
    <t>終了
時間</t>
    <phoneticPr fontId="5"/>
  </si>
  <si>
    <t>昼休憩</t>
    <rPh sb="0" eb="3">
      <t>ヒルキュウケイ</t>
    </rPh>
    <phoneticPr fontId="5"/>
  </si>
  <si>
    <t>開始
時間</t>
    <phoneticPr fontId="5"/>
  </si>
  <si>
    <t>メールアドレス</t>
    <phoneticPr fontId="6"/>
  </si>
  <si>
    <t>助成金使用有無</t>
    <rPh sb="0" eb="3">
      <t>ジョセイキン</t>
    </rPh>
    <rPh sb="3" eb="5">
      <t>シヨウ</t>
    </rPh>
    <rPh sb="5" eb="7">
      <t>ウム</t>
    </rPh>
    <phoneticPr fontId="6"/>
  </si>
  <si>
    <t>W01</t>
    <phoneticPr fontId="32"/>
  </si>
  <si>
    <t>W02</t>
  </si>
  <si>
    <t>W03</t>
  </si>
  <si>
    <t>W04</t>
  </si>
  <si>
    <t>W05</t>
  </si>
  <si>
    <t>W06</t>
  </si>
  <si>
    <t>W07</t>
  </si>
  <si>
    <t>受講料(税込)</t>
    <rPh sb="0" eb="3">
      <t>ジュコウリョウ</t>
    </rPh>
    <rPh sb="4" eb="5">
      <t>ゼイ</t>
    </rPh>
    <rPh sb="5" eb="6">
      <t>コミ</t>
    </rPh>
    <phoneticPr fontId="6"/>
  </si>
  <si>
    <t>合計金額</t>
    <rPh sb="0" eb="4">
      <t>ゴウケイキンガク</t>
    </rPh>
    <phoneticPr fontId="6"/>
  </si>
  <si>
    <t>W08</t>
  </si>
  <si>
    <t>W09</t>
  </si>
  <si>
    <t>W11</t>
  </si>
  <si>
    <t>W13</t>
  </si>
  <si>
    <t>W14</t>
  </si>
  <si>
    <t>E01</t>
    <phoneticPr fontId="5"/>
  </si>
  <si>
    <t>E03</t>
    <phoneticPr fontId="5"/>
  </si>
  <si>
    <t>E08</t>
    <phoneticPr fontId="5"/>
  </si>
  <si>
    <t>E10</t>
    <phoneticPr fontId="5"/>
  </si>
  <si>
    <t>E11</t>
    <phoneticPr fontId="5"/>
  </si>
  <si>
    <t>E12</t>
    <phoneticPr fontId="5"/>
  </si>
  <si>
    <t>E13</t>
    <phoneticPr fontId="5"/>
  </si>
  <si>
    <t>E17</t>
    <phoneticPr fontId="5"/>
  </si>
  <si>
    <t>M02</t>
    <phoneticPr fontId="5"/>
  </si>
  <si>
    <t>E18</t>
    <phoneticPr fontId="5"/>
  </si>
  <si>
    <t>E24</t>
    <phoneticPr fontId="5"/>
  </si>
  <si>
    <t>基礎マナー＆コミュニケーション</t>
  </si>
  <si>
    <t>仕事の進め方・考え方</t>
  </si>
  <si>
    <t>チームビルディング</t>
  </si>
  <si>
    <t>フォローアップ研修</t>
  </si>
  <si>
    <t>コンピュータサイエンス</t>
  </si>
  <si>
    <t>Excel基礎</t>
  </si>
  <si>
    <t>受講者氏名(フリガナ)</t>
    <rPh sb="0" eb="3">
      <t>ジュコウシャ</t>
    </rPh>
    <rPh sb="3" eb="5">
      <t>シメイ</t>
    </rPh>
    <phoneticPr fontId="6"/>
  </si>
  <si>
    <t>受講終了日</t>
    <rPh sb="0" eb="2">
      <t>ジュコウ</t>
    </rPh>
    <rPh sb="2" eb="5">
      <t>シュウリョウビ</t>
    </rPh>
    <phoneticPr fontId="6"/>
  </si>
  <si>
    <t>E04</t>
    <phoneticPr fontId="5"/>
  </si>
  <si>
    <t>E05</t>
    <phoneticPr fontId="5"/>
  </si>
  <si>
    <t>E06</t>
    <phoneticPr fontId="5"/>
  </si>
  <si>
    <t>E07</t>
    <phoneticPr fontId="5"/>
  </si>
  <si>
    <t>E09</t>
    <phoneticPr fontId="5"/>
  </si>
  <si>
    <t>E14</t>
    <phoneticPr fontId="5"/>
  </si>
  <si>
    <t>E15</t>
    <phoneticPr fontId="5"/>
  </si>
  <si>
    <t>E16</t>
    <phoneticPr fontId="5"/>
  </si>
  <si>
    <t>E19</t>
    <phoneticPr fontId="5"/>
  </si>
  <si>
    <t>E21</t>
    <phoneticPr fontId="5"/>
  </si>
  <si>
    <t>E22</t>
    <phoneticPr fontId="5"/>
  </si>
  <si>
    <t>E23</t>
    <phoneticPr fontId="5"/>
  </si>
  <si>
    <t>E25</t>
    <phoneticPr fontId="5"/>
  </si>
  <si>
    <t>H03</t>
    <phoneticPr fontId="5"/>
  </si>
  <si>
    <t>H05</t>
    <phoneticPr fontId="5"/>
  </si>
  <si>
    <t>W16</t>
  </si>
  <si>
    <t>W17</t>
  </si>
  <si>
    <t>W19</t>
  </si>
  <si>
    <t>W24</t>
    <phoneticPr fontId="5"/>
  </si>
  <si>
    <t>W25</t>
    <phoneticPr fontId="5"/>
  </si>
  <si>
    <t>W27</t>
    <phoneticPr fontId="5"/>
  </si>
  <si>
    <t>W28</t>
    <phoneticPr fontId="5"/>
  </si>
  <si>
    <t>W29</t>
    <phoneticPr fontId="5"/>
  </si>
  <si>
    <t>プログラミング基礎研修</t>
    <phoneticPr fontId="5"/>
  </si>
  <si>
    <t>VB.NET基礎</t>
    <phoneticPr fontId="5"/>
  </si>
  <si>
    <t>SQLServerとデータベースプログラミング</t>
    <phoneticPr fontId="5"/>
  </si>
  <si>
    <t>ネットワーク概要・構築基礎</t>
    <phoneticPr fontId="5"/>
  </si>
  <si>
    <t>若手に受けてほしい！！ルーティングの仕組みと実践</t>
    <phoneticPr fontId="5"/>
  </si>
  <si>
    <t>ITプロジェクトマネジメント基礎</t>
    <phoneticPr fontId="5"/>
  </si>
  <si>
    <t>マネージャー候補に必要な考え・ツールを理解できる！新マネジメント基礎研修</t>
    <phoneticPr fontId="5"/>
  </si>
  <si>
    <t>チームリーダーのための人に教える技術</t>
    <phoneticPr fontId="5"/>
  </si>
  <si>
    <t>自らやる気出す・自主性向上研修</t>
    <phoneticPr fontId="5"/>
  </si>
  <si>
    <t>クリティカルシンキングによる問題解決研修</t>
    <phoneticPr fontId="5"/>
  </si>
  <si>
    <t>仕事の段取り力養成講座～プロジェクト型業務の遂行能力を身につけるために～</t>
    <phoneticPr fontId="5"/>
  </si>
  <si>
    <t>プレゼンや報告書が上手くなる！ロジカルシンキング基礎</t>
    <phoneticPr fontId="5"/>
  </si>
  <si>
    <t>はじめてのネットワーク障害切り分け</t>
    <phoneticPr fontId="5"/>
  </si>
  <si>
    <t>今日わかる AWS サーバ構築</t>
    <phoneticPr fontId="5"/>
  </si>
  <si>
    <t>IT技術者のためのネゴシエーション</t>
    <phoneticPr fontId="5"/>
  </si>
  <si>
    <t>ITエンジニアのためのロジカルシンキング力・ライティング力養成講座</t>
    <phoneticPr fontId="5"/>
  </si>
  <si>
    <t>小規模NWの設計とファイアウォール構築</t>
    <phoneticPr fontId="5"/>
  </si>
  <si>
    <t>ネットワーク設計・実装</t>
    <phoneticPr fontId="5"/>
  </si>
  <si>
    <t>NWエンジニアが知っておきたいトラブルシューティング</t>
    <phoneticPr fontId="5"/>
  </si>
  <si>
    <t>信頼されるSEに求めれられる問題解決力研修</t>
    <phoneticPr fontId="5"/>
  </si>
  <si>
    <t>ITプロジェクトのシステム要件定義</t>
    <phoneticPr fontId="5"/>
  </si>
  <si>
    <t>仮想環境で学ぶセキュリティ実践</t>
    <phoneticPr fontId="5"/>
  </si>
  <si>
    <t>業務効率化への第一歩！Power Automate Desktop入門</t>
    <phoneticPr fontId="5"/>
  </si>
  <si>
    <t>ITプロジェクトのテスト設計</t>
    <phoneticPr fontId="5"/>
  </si>
  <si>
    <t>クラウドを連携・活用！Power AutomateとTeams入門</t>
    <phoneticPr fontId="5"/>
  </si>
  <si>
    <t>インフラエンジニアが知っておくべき最新動向</t>
    <phoneticPr fontId="5"/>
  </si>
  <si>
    <t>クラウドで始める・活用できる！機械学習・人工知能（AI）入門</t>
    <phoneticPr fontId="5"/>
  </si>
  <si>
    <t>受講価格
(税込）</t>
    <rPh sb="0" eb="2">
      <t>ジュコウ</t>
    </rPh>
    <rPh sb="2" eb="4">
      <t>カカク</t>
    </rPh>
    <rPh sb="6" eb="8">
      <t>ゼイコミ</t>
    </rPh>
    <phoneticPr fontId="5"/>
  </si>
  <si>
    <t>ファイアウォール入門</t>
  </si>
  <si>
    <t>Vol.1.01</t>
    <phoneticPr fontId="6"/>
  </si>
  <si>
    <t>会場希望</t>
    <rPh sb="0" eb="2">
      <t>カイジョウ</t>
    </rPh>
    <rPh sb="2" eb="4">
      <t>キボウ</t>
    </rPh>
    <phoneticPr fontId="32"/>
  </si>
  <si>
    <t>W10</t>
    <phoneticPr fontId="5"/>
  </si>
  <si>
    <t>W12</t>
  </si>
  <si>
    <t>W15</t>
    <phoneticPr fontId="5"/>
  </si>
  <si>
    <t>W18</t>
  </si>
  <si>
    <t>W22</t>
    <phoneticPr fontId="5"/>
  </si>
  <si>
    <t>W23</t>
    <phoneticPr fontId="5"/>
  </si>
  <si>
    <t>W30</t>
    <phoneticPr fontId="5"/>
  </si>
  <si>
    <t>W31</t>
    <phoneticPr fontId="5"/>
  </si>
  <si>
    <t>W32</t>
    <phoneticPr fontId="5"/>
  </si>
  <si>
    <t>W33</t>
    <phoneticPr fontId="5"/>
  </si>
  <si>
    <t>W34</t>
    <phoneticPr fontId="5"/>
  </si>
  <si>
    <t>W35</t>
    <phoneticPr fontId="5"/>
  </si>
  <si>
    <t>W36</t>
    <phoneticPr fontId="5"/>
  </si>
  <si>
    <t>W37</t>
    <phoneticPr fontId="5"/>
  </si>
  <si>
    <t>W38</t>
    <phoneticPr fontId="5"/>
  </si>
  <si>
    <t>ロジカルシンキング</t>
    <phoneticPr fontId="5"/>
  </si>
  <si>
    <t>ビジネスメール活用</t>
    <phoneticPr fontId="5"/>
  </si>
  <si>
    <t>Excel VBA</t>
    <phoneticPr fontId="5"/>
  </si>
  <si>
    <t>情報セキュリティの理解　～事例から学ぶリスクと対応～</t>
    <rPh sb="0" eb="2">
      <t>ジョウホウ</t>
    </rPh>
    <rPh sb="9" eb="11">
      <t>リカイ</t>
    </rPh>
    <rPh sb="13" eb="15">
      <t>ジレイ</t>
    </rPh>
    <rPh sb="17" eb="18">
      <t>マナ</t>
    </rPh>
    <rPh sb="23" eb="25">
      <t>タイオウ</t>
    </rPh>
    <phoneticPr fontId="2"/>
  </si>
  <si>
    <t>Access研修</t>
    <phoneticPr fontId="5"/>
  </si>
  <si>
    <t>C#入門</t>
    <phoneticPr fontId="5"/>
  </si>
  <si>
    <t>Unix.Linux基礎</t>
    <phoneticPr fontId="5"/>
  </si>
  <si>
    <t>JavaScript基礎講座</t>
    <rPh sb="10" eb="12">
      <t>キソ</t>
    </rPh>
    <phoneticPr fontId="5"/>
  </si>
  <si>
    <t>Java基礎</t>
    <phoneticPr fontId="5"/>
  </si>
  <si>
    <t>PHP基礎講座</t>
    <rPh sb="3" eb="5">
      <t>キソ</t>
    </rPh>
    <phoneticPr fontId="5"/>
  </si>
  <si>
    <t>JavaScript応用講座</t>
    <rPh sb="10" eb="12">
      <t>オウヨウ</t>
    </rPh>
    <rPh sb="12" eb="14">
      <t>コウザ</t>
    </rPh>
    <phoneticPr fontId="5"/>
  </si>
  <si>
    <t>python基礎</t>
    <phoneticPr fontId="5"/>
  </si>
  <si>
    <t>Webサイト制作入門</t>
    <phoneticPr fontId="5"/>
  </si>
  <si>
    <t>ChatGPT基礎講座</t>
    <rPh sb="7" eb="11">
      <t>キソコウザ</t>
    </rPh>
    <phoneticPr fontId="5"/>
  </si>
  <si>
    <t>Accessのクエリ活用</t>
    <phoneticPr fontId="5"/>
  </si>
  <si>
    <t>Excelの自動化にチャレンジ！マクロ的な使い方で始めるPython入門〜ChatGPTにも聞いてみよう</t>
    <phoneticPr fontId="5"/>
  </si>
  <si>
    <t>H01</t>
    <phoneticPr fontId="5"/>
  </si>
  <si>
    <t>H02</t>
    <phoneticPr fontId="5"/>
  </si>
  <si>
    <t>H04</t>
    <phoneticPr fontId="5"/>
  </si>
  <si>
    <t>伝えるから伝わるへ話し方レッスン</t>
    <phoneticPr fontId="5"/>
  </si>
  <si>
    <t>風通しの良い職場のためのメンタルヘルスセミナー</t>
    <phoneticPr fontId="5"/>
  </si>
  <si>
    <t>ワークエンゲージメント～働きがい向上研修</t>
  </si>
  <si>
    <t>M01</t>
    <phoneticPr fontId="5"/>
  </si>
  <si>
    <t>M03</t>
    <phoneticPr fontId="5"/>
  </si>
  <si>
    <t>M04</t>
    <phoneticPr fontId="5"/>
  </si>
  <si>
    <t>DX推進リーダー候補のためのDX入門〜DXの心得から進め方まで、DX推進室の講師が解説</t>
    <phoneticPr fontId="5"/>
  </si>
  <si>
    <t>1on1コーチング力向上研修</t>
    <phoneticPr fontId="5"/>
  </si>
  <si>
    <t>IT技術者のためのコミュニケーション</t>
    <phoneticPr fontId="5"/>
  </si>
  <si>
    <t>ChatGPTを活用したドキュメンテーション研修</t>
    <phoneticPr fontId="5"/>
  </si>
  <si>
    <t>ヒトを動かす提案書・企画書作成のための図解手法</t>
    <phoneticPr fontId="5"/>
  </si>
  <si>
    <t>生成ＡＩ活用とプロダクトマネジメント入門</t>
    <phoneticPr fontId="5"/>
  </si>
  <si>
    <t>はじめてのAI活用入門〜ChatGPTとPythonで生産性アップ・自動化させよう</t>
    <phoneticPr fontId="5"/>
  </si>
  <si>
    <t>演習で学ぶインフラ設計の基礎</t>
    <phoneticPr fontId="5"/>
  </si>
  <si>
    <t>プロジェクトチームの現場力向上</t>
    <phoneticPr fontId="5"/>
  </si>
  <si>
    <t>はじめてのデータ可視化！Power BI Desktop超入門</t>
  </si>
  <si>
    <t>W26</t>
    <phoneticPr fontId="32"/>
  </si>
  <si>
    <t>W20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</si>
</sst>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176" formatCode="##&quot;歳&quot;"/>
    <numFmt numFmtId="177" formatCode="##&quot;日&quot;"/>
    <numFmt numFmtId="178" formatCode="[h]:mm"/>
    <numFmt numFmtId="179" formatCode="m/d;@"/>
    <numFmt numFmtId="180" formatCode="&quot;¥&quot;#,##0_);[Red]\(&quot;¥&quot;#,##0\)"/>
    <numFmt numFmtId="181" formatCode="m/d\(aaa\)"/>
    <numFmt numFmtId="182" formatCode="#0&quot;日&quot;"/>
    <numFmt numFmtId="183" formatCode="0.00_);[Red]\(0.00\)"/>
  </numFmts>
  <fonts count="34" x14ac:knownFonts="1">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scheme val="minor"/>
    </font>
    <font>
      <sz val="11"/>
      <color theme="1"/>
      <name val="ＭＳ Ｐゴシック"/>
      <family val="3"/>
      <charset val="128"/>
      <scheme val="minor"/>
    </font>
    <font>
      <sz val="10"/>
      <color indexed="8"/>
      <name val="ＭＳ Ｐゴシック"/>
      <family val="3"/>
      <charset val="128"/>
      <scheme val="major"/>
    </font>
    <font>
      <sz val="6"/>
      <name val="ＭＳ Ｐゴシック"/>
      <family val="2"/>
      <charset val="128"/>
      <scheme val="minor"/>
    </font>
    <font>
      <sz val="6"/>
      <name val="ＭＳ Ｐゴシック"/>
      <family val="3"/>
      <charset val="128"/>
    </font>
    <font>
      <sz val="11"/>
      <color indexed="8"/>
      <name val="ＭＳ Ｐゴシック"/>
      <family val="3"/>
      <charset val="128"/>
      <scheme val="major"/>
    </font>
    <font>
      <sz val="11"/>
      <color indexed="8"/>
      <name val="HG丸ｺﾞｼｯｸM-PRO"/>
      <family val="3"/>
      <charset val="128"/>
    </font>
    <font>
      <sz val="8"/>
      <color indexed="8"/>
      <name val="ＭＳ Ｐゴシック"/>
      <family val="3"/>
      <charset val="128"/>
      <scheme val="major"/>
    </font>
    <font>
      <sz val="11"/>
      <color indexed="8"/>
      <name val="MS UI Gothic"/>
      <family val="3"/>
      <charset val="128"/>
    </font>
    <font>
      <sz val="11"/>
      <name val="ＭＳ Ｐゴシック"/>
      <family val="3"/>
      <charset val="128"/>
      <scheme val="minor"/>
    </font>
    <font>
      <sz val="11"/>
      <color indexed="8"/>
      <name val="ＭＳ Ｐゴシック"/>
      <family val="3"/>
      <charset val="128"/>
      <scheme val="minor"/>
    </font>
    <font>
      <sz val="11"/>
      <color indexed="8"/>
      <name val="HGP創英角ｺﾞｼｯｸUB"/>
      <family val="3"/>
      <charset val="128"/>
    </font>
    <font>
      <u/>
      <sz val="11"/>
      <color theme="10"/>
      <name val="ＭＳ Ｐゴシック"/>
      <family val="3"/>
      <charset val="128"/>
      <scheme val="minor"/>
    </font>
    <font>
      <sz val="10"/>
      <color indexed="8"/>
      <name val="ＭＳ Ｐゴシック"/>
      <family val="3"/>
      <charset val="128"/>
      <scheme val="minor"/>
    </font>
    <font>
      <sz val="8"/>
      <name val="MS UI Gothic"/>
      <family val="3"/>
      <charset val="128"/>
    </font>
    <font>
      <sz val="11"/>
      <name val="MS UI Gothic"/>
      <family val="3"/>
      <charset val="128"/>
    </font>
    <font>
      <sz val="12"/>
      <color indexed="8"/>
      <name val="ＭＳ Ｐゴシック"/>
      <family val="3"/>
      <charset val="128"/>
      <scheme val="minor"/>
    </font>
    <font>
      <sz val="9"/>
      <name val="ＭＳ Ｐゴシック"/>
      <family val="3"/>
      <charset val="128"/>
      <scheme val="major"/>
    </font>
    <font>
      <sz val="10"/>
      <color indexed="8"/>
      <name val="MS UI Gothic"/>
      <family val="3"/>
      <charset val="128"/>
    </font>
    <font>
      <sz val="10"/>
      <name val="MS UI Gothic"/>
      <family val="3"/>
      <charset val="128"/>
    </font>
    <font>
      <sz val="10.5"/>
      <name val="ＭＳ 明朝"/>
      <family val="1"/>
      <charset val="128"/>
    </font>
    <font>
      <sz val="11"/>
      <name val="ＭＳ Ｐゴシック"/>
      <family val="3"/>
      <charset val="128"/>
    </font>
    <font>
      <sz val="11"/>
      <name val="ＭＳ ゴシック"/>
      <family val="3"/>
      <charset val="128"/>
    </font>
    <font>
      <sz val="11"/>
      <color indexed="8"/>
      <name val="ＭＳ Ｐゴシック"/>
      <family val="3"/>
      <charset val="128"/>
    </font>
    <font>
      <b/>
      <sz val="11"/>
      <color theme="0"/>
      <name val="メイリオ"/>
      <family val="3"/>
      <charset val="128"/>
    </font>
    <font>
      <sz val="10"/>
      <color theme="1"/>
      <name val="メイリオ"/>
      <family val="3"/>
      <charset val="128"/>
    </font>
    <font>
      <sz val="10"/>
      <color theme="1"/>
      <name val="ＭＳ Ｐゴシック"/>
      <family val="2"/>
      <charset val="128"/>
      <scheme val="minor"/>
    </font>
    <font>
      <b/>
      <sz val="14"/>
      <color indexed="8"/>
      <name val="MS UI Gothic"/>
      <family val="3"/>
      <charset val="128"/>
    </font>
    <font>
      <sz val="12"/>
      <color theme="1"/>
      <name val="メイリオ"/>
      <family val="3"/>
      <charset val="128"/>
    </font>
    <font>
      <sz val="12"/>
      <name val="メイリオ"/>
      <family val="3"/>
      <charset val="128"/>
    </font>
    <font>
      <sz val="6"/>
      <name val="ＭＳ Ｐゴシック"/>
      <family val="2"/>
      <charset val="128"/>
    </font>
    <font>
      <sz val="12"/>
      <color rgb="FF000000"/>
      <name val="メイリオ"/>
      <family val="3"/>
      <charset val="128"/>
    </font>
  </fonts>
  <fills count="7">
    <fill>
      <patternFill patternType="none"/>
    </fill>
    <fill>
      <patternFill patternType="gray125"/>
    </fill>
    <fill>
      <patternFill patternType="solid">
        <fgColor theme="9" tint="0.59999389629810485"/>
        <bgColor indexed="64"/>
      </patternFill>
    </fill>
    <fill>
      <patternFill patternType="solid">
        <fgColor indexed="26"/>
      </patternFill>
    </fill>
    <fill>
      <patternFill patternType="solid">
        <fgColor theme="4" tint="-0.499984740745262"/>
        <bgColor indexed="64"/>
      </patternFill>
    </fill>
    <fill>
      <patternFill patternType="solid">
        <fgColor theme="0"/>
        <bgColor indexed="64"/>
      </patternFill>
    </fill>
    <fill>
      <patternFill patternType="solid">
        <fgColor rgb="FFFFFFFF"/>
        <bgColor rgb="FF000000"/>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auto="1"/>
      </right>
      <top style="thin">
        <color indexed="64"/>
      </top>
      <bottom/>
      <diagonal/>
    </border>
    <border>
      <left style="thin">
        <color auto="1"/>
      </left>
      <right/>
      <top/>
      <bottom style="thin">
        <color auto="1"/>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indexed="64"/>
      </bottom>
      <diagonal/>
    </border>
    <border>
      <left style="thin">
        <color indexed="22"/>
      </left>
      <right style="thin">
        <color indexed="22"/>
      </right>
      <top style="thin">
        <color indexed="22"/>
      </top>
      <bottom style="thin">
        <color indexed="22"/>
      </bottom>
      <diagonal/>
    </border>
  </borders>
  <cellStyleXfs count="32">
    <xf numFmtId="0" fontId="0" fillId="0" borderId="0">
      <alignment vertical="center"/>
    </xf>
    <xf numFmtId="0" fontId="3" fillId="0" borderId="0">
      <alignment vertical="center"/>
    </xf>
    <xf numFmtId="0" fontId="14" fillId="0" borderId="0" applyNumberFormat="0" applyFill="0" applyBorder="0" applyAlignment="0" applyProtection="0">
      <alignment vertical="center"/>
    </xf>
    <xf numFmtId="6" fontId="3" fillId="0" borderId="0" applyFont="0" applyFill="0" applyBorder="0" applyAlignment="0" applyProtection="0">
      <alignment vertical="center"/>
    </xf>
    <xf numFmtId="0" fontId="22" fillId="0" borderId="0">
      <alignment vertical="center"/>
    </xf>
    <xf numFmtId="38" fontId="23" fillId="0" borderId="0" applyFont="0" applyFill="0" applyBorder="0" applyAlignment="0" applyProtection="0"/>
    <xf numFmtId="0" fontId="23" fillId="0" borderId="0">
      <alignment vertical="center"/>
    </xf>
    <xf numFmtId="38" fontId="6" fillId="0" borderId="0" applyFont="0" applyFill="0" applyBorder="0" applyAlignment="0" applyProtection="0">
      <alignment vertical="center"/>
    </xf>
    <xf numFmtId="9" fontId="23"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3" fillId="3" borderId="13" applyNumberFormat="0" applyFont="0" applyAlignment="0" applyProtection="0">
      <alignment vertical="center"/>
    </xf>
    <xf numFmtId="38" fontId="24"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23" fillId="0" borderId="0">
      <alignment vertical="center"/>
    </xf>
    <xf numFmtId="0" fontId="23" fillId="0" borderId="0">
      <alignment vertical="center"/>
    </xf>
    <xf numFmtId="0" fontId="2" fillId="0" borderId="0">
      <alignment vertical="center"/>
    </xf>
    <xf numFmtId="0" fontId="2" fillId="0" borderId="0">
      <alignment vertical="center"/>
    </xf>
    <xf numFmtId="0" fontId="2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43">
    <xf numFmtId="0" fontId="0" fillId="0" borderId="0" xfId="0">
      <alignment vertical="center"/>
    </xf>
    <xf numFmtId="0" fontId="4" fillId="0" borderId="0" xfId="1" applyFont="1">
      <alignment vertical="center"/>
    </xf>
    <xf numFmtId="0" fontId="7" fillId="0" borderId="0" xfId="1" applyFont="1">
      <alignment vertical="center"/>
    </xf>
    <xf numFmtId="0" fontId="8" fillId="0" borderId="0" xfId="1" applyFont="1">
      <alignment vertical="center"/>
    </xf>
    <xf numFmtId="0" fontId="10" fillId="0" borderId="0" xfId="1" applyFont="1">
      <alignment vertical="center"/>
    </xf>
    <xf numFmtId="0" fontId="13" fillId="0" borderId="0" xfId="1" applyFont="1" applyProtection="1">
      <alignment vertical="center"/>
      <protection locked="0"/>
    </xf>
    <xf numFmtId="0" fontId="10" fillId="0" borderId="0" xfId="1" applyFont="1" applyAlignment="1">
      <alignment horizontal="center" vertical="center"/>
    </xf>
    <xf numFmtId="0" fontId="10" fillId="0" borderId="0" xfId="1" applyFont="1" applyProtection="1">
      <alignment vertical="center"/>
      <protection locked="0"/>
    </xf>
    <xf numFmtId="49" fontId="10" fillId="0" borderId="0" xfId="1" applyNumberFormat="1" applyFont="1" applyProtection="1">
      <alignment vertical="center"/>
      <protection locked="0"/>
    </xf>
    <xf numFmtId="0" fontId="16" fillId="0" borderId="0" xfId="1" applyFont="1" applyAlignment="1">
      <alignment vertical="center" wrapText="1"/>
    </xf>
    <xf numFmtId="0" fontId="17" fillId="0" borderId="0" xfId="1" applyFont="1">
      <alignment vertical="center"/>
    </xf>
    <xf numFmtId="0" fontId="8" fillId="0" borderId="6" xfId="1" applyFont="1" applyBorder="1">
      <alignment vertical="center"/>
    </xf>
    <xf numFmtId="0" fontId="10" fillId="0" borderId="6" xfId="1" applyFont="1" applyBorder="1" applyAlignment="1">
      <alignment horizontal="left" vertical="center"/>
    </xf>
    <xf numFmtId="0" fontId="10" fillId="0" borderId="6" xfId="1" applyFont="1" applyBorder="1" applyAlignment="1">
      <alignment horizontal="right" vertical="center"/>
    </xf>
    <xf numFmtId="0" fontId="10" fillId="0" borderId="0" xfId="1" applyFont="1" applyAlignment="1">
      <alignment horizontal="right" vertical="center"/>
    </xf>
    <xf numFmtId="0" fontId="10" fillId="0" borderId="0" xfId="1" applyFont="1" applyAlignment="1" applyProtection="1">
      <alignment horizontal="center" vertical="center"/>
      <protection locked="0"/>
    </xf>
    <xf numFmtId="0" fontId="10" fillId="0" borderId="7" xfId="1" applyFont="1" applyBorder="1" applyAlignment="1">
      <alignment horizontal="center" vertical="center"/>
    </xf>
    <xf numFmtId="0" fontId="3" fillId="0" borderId="0" xfId="1">
      <alignment vertical="center"/>
    </xf>
    <xf numFmtId="0" fontId="8" fillId="0" borderId="0" xfId="1" applyFont="1" applyAlignment="1">
      <alignment horizontal="center" vertical="center"/>
    </xf>
    <xf numFmtId="0" fontId="26" fillId="4" borderId="5" xfId="0" applyFont="1" applyFill="1" applyBorder="1" applyAlignment="1">
      <alignment horizontal="center" vertical="center" wrapText="1"/>
    </xf>
    <xf numFmtId="179" fontId="26" fillId="4" borderId="5" xfId="0" applyNumberFormat="1" applyFont="1" applyFill="1" applyBorder="1" applyAlignment="1">
      <alignment horizontal="center" vertical="center" wrapText="1"/>
    </xf>
    <xf numFmtId="178" fontId="26" fillId="4" borderId="5" xfId="0" applyNumberFormat="1" applyFont="1" applyFill="1" applyBorder="1" applyAlignment="1">
      <alignment horizontal="center" vertical="center" wrapText="1"/>
    </xf>
    <xf numFmtId="0" fontId="27" fillId="0" borderId="4" xfId="0" applyFont="1" applyBorder="1">
      <alignment vertical="center"/>
    </xf>
    <xf numFmtId="0" fontId="27" fillId="0" borderId="4" xfId="0" applyFont="1" applyBorder="1" applyAlignment="1">
      <alignment horizontal="center" vertical="center"/>
    </xf>
    <xf numFmtId="178" fontId="27" fillId="0" borderId="4" xfId="0" applyNumberFormat="1" applyFont="1" applyBorder="1" applyAlignment="1">
      <alignment horizontal="center" vertical="center"/>
    </xf>
    <xf numFmtId="0" fontId="28" fillId="0" borderId="4" xfId="0" applyFont="1" applyBorder="1">
      <alignment vertical="center"/>
    </xf>
    <xf numFmtId="0" fontId="20" fillId="0" borderId="6" xfId="1" applyFont="1" applyBorder="1" applyAlignment="1">
      <alignment horizontal="center" vertical="center"/>
    </xf>
    <xf numFmtId="0" fontId="30" fillId="0" borderId="4" xfId="30" applyFont="1" applyBorder="1">
      <alignment vertical="center"/>
    </xf>
    <xf numFmtId="182" fontId="30" fillId="0" borderId="4" xfId="30" applyNumberFormat="1" applyFont="1" applyBorder="1">
      <alignment vertical="center"/>
    </xf>
    <xf numFmtId="20" fontId="30" fillId="0" borderId="4" xfId="30" applyNumberFormat="1" applyFont="1" applyBorder="1">
      <alignment vertical="center"/>
    </xf>
    <xf numFmtId="20" fontId="30" fillId="5" borderId="4" xfId="30" applyNumberFormat="1" applyFont="1" applyFill="1" applyBorder="1">
      <alignment vertical="center"/>
    </xf>
    <xf numFmtId="0" fontId="30" fillId="0" borderId="4" xfId="0" applyFont="1" applyBorder="1" applyAlignment="1">
      <alignment horizontal="left" vertical="center"/>
    </xf>
    <xf numFmtId="0" fontId="33" fillId="0" borderId="4" xfId="0" applyFont="1" applyBorder="1" applyAlignment="1">
      <alignment horizontal="left" vertical="center"/>
    </xf>
    <xf numFmtId="0" fontId="31" fillId="0" borderId="4" xfId="0" applyFont="1" applyBorder="1" applyAlignment="1">
      <alignment horizontal="left" vertical="center"/>
    </xf>
    <xf numFmtId="0" fontId="30" fillId="5" borderId="4" xfId="30" applyFont="1" applyFill="1" applyBorder="1" applyAlignment="1">
      <alignment horizontal="left" vertical="center"/>
    </xf>
    <xf numFmtId="182" fontId="30" fillId="5" borderId="4" xfId="30" applyNumberFormat="1" applyFont="1" applyFill="1" applyBorder="1">
      <alignment vertical="center"/>
    </xf>
    <xf numFmtId="20" fontId="33" fillId="0" borderId="4" xfId="30" applyNumberFormat="1" applyFont="1" applyBorder="1" applyAlignment="1">
      <alignment horizontal="center" vertical="center"/>
    </xf>
    <xf numFmtId="20" fontId="33" fillId="6" borderId="4" xfId="30" applyNumberFormat="1" applyFont="1" applyFill="1" applyBorder="1" applyAlignment="1">
      <alignment horizontal="center" vertical="center"/>
    </xf>
    <xf numFmtId="0" fontId="30" fillId="0" borderId="6" xfId="30" applyFont="1" applyBorder="1" applyAlignment="1">
      <alignment horizontal="left" vertical="center"/>
    </xf>
    <xf numFmtId="0" fontId="30" fillId="0" borderId="0" xfId="0" applyFont="1" applyAlignment="1">
      <alignment horizontal="left" vertical="center"/>
    </xf>
    <xf numFmtId="0" fontId="30" fillId="0" borderId="4" xfId="30" applyFont="1" applyBorder="1" applyAlignment="1">
      <alignment horizontal="left" vertical="center"/>
    </xf>
    <xf numFmtId="181" fontId="30" fillId="0" borderId="4" xfId="30" applyNumberFormat="1" applyFont="1" applyBorder="1" applyAlignment="1">
      <alignment horizontal="center" vertical="center"/>
    </xf>
    <xf numFmtId="20" fontId="30" fillId="0" borderId="4" xfId="30" applyNumberFormat="1" applyFont="1" applyBorder="1" applyAlignment="1">
      <alignment horizontal="center" vertical="center"/>
    </xf>
    <xf numFmtId="20" fontId="30" fillId="0" borderId="11" xfId="30" applyNumberFormat="1" applyFont="1" applyBorder="1" applyAlignment="1">
      <alignment horizontal="center" vertical="center"/>
    </xf>
    <xf numFmtId="183" fontId="30" fillId="0" borderId="4" xfId="30" applyNumberFormat="1" applyFont="1" applyBorder="1" applyAlignment="1">
      <alignment horizontal="center" vertical="center"/>
    </xf>
    <xf numFmtId="180" fontId="30" fillId="0" borderId="4" xfId="31" applyNumberFormat="1" applyFont="1" applyFill="1" applyBorder="1">
      <alignment vertical="center"/>
    </xf>
    <xf numFmtId="0" fontId="30" fillId="0" borderId="11" xfId="0" applyFont="1" applyBorder="1" applyAlignment="1">
      <alignment horizontal="left" vertical="center"/>
    </xf>
    <xf numFmtId="0" fontId="30" fillId="0" borderId="0" xfId="0" applyFont="1">
      <alignment vertical="center"/>
    </xf>
    <xf numFmtId="182" fontId="30" fillId="0" borderId="11" xfId="30" applyNumberFormat="1" applyFont="1" applyBorder="1">
      <alignment vertical="center"/>
    </xf>
    <xf numFmtId="20" fontId="30" fillId="0" borderId="11" xfId="30" applyNumberFormat="1" applyFont="1" applyBorder="1">
      <alignment vertical="center"/>
    </xf>
    <xf numFmtId="0" fontId="29" fillId="0" borderId="0" xfId="1" applyFont="1">
      <alignment vertical="center"/>
    </xf>
    <xf numFmtId="0" fontId="10" fillId="0" borderId="0" xfId="1" applyFont="1" applyAlignment="1">
      <alignment horizontal="left" vertical="center"/>
    </xf>
    <xf numFmtId="0" fontId="9" fillId="0" borderId="0" xfId="1" applyFont="1">
      <alignment vertical="center"/>
    </xf>
    <xf numFmtId="0" fontId="10" fillId="2" borderId="4" xfId="1" applyFont="1" applyFill="1" applyBorder="1" applyAlignment="1">
      <alignment horizontal="center" vertical="center"/>
    </xf>
    <xf numFmtId="0" fontId="17" fillId="2" borderId="2" xfId="1" applyFont="1" applyFill="1" applyBorder="1" applyAlignment="1">
      <alignment horizontal="center" vertical="center"/>
    </xf>
    <xf numFmtId="0" fontId="10" fillId="2" borderId="1" xfId="1" applyFont="1" applyFill="1" applyBorder="1" applyAlignment="1">
      <alignment horizontal="center" vertical="center"/>
    </xf>
    <xf numFmtId="0" fontId="10" fillId="0" borderId="1" xfId="1" applyFont="1" applyBorder="1" applyAlignment="1">
      <alignment horizontal="center" vertical="center"/>
    </xf>
    <xf numFmtId="6" fontId="10" fillId="0" borderId="5" xfId="3" applyFont="1" applyBorder="1" applyAlignment="1">
      <alignment horizontal="right" vertical="center"/>
    </xf>
    <xf numFmtId="6" fontId="10" fillId="0" borderId="7" xfId="3" applyFont="1" applyBorder="1" applyAlignment="1">
      <alignment horizontal="right" vertical="center"/>
    </xf>
    <xf numFmtId="6" fontId="10" fillId="0" borderId="8" xfId="3" applyFont="1" applyBorder="1" applyAlignment="1">
      <alignment horizontal="right" vertical="center"/>
    </xf>
    <xf numFmtId="6" fontId="10" fillId="0" borderId="10" xfId="3" applyFont="1" applyBorder="1" applyAlignment="1">
      <alignment horizontal="right" vertical="center"/>
    </xf>
    <xf numFmtId="0" fontId="12" fillId="0" borderId="5" xfId="1" applyFont="1" applyBorder="1" applyAlignment="1">
      <alignment horizontal="left" vertical="center" indent="1"/>
    </xf>
    <xf numFmtId="0" fontId="12" fillId="0" borderId="6" xfId="1" applyFont="1" applyBorder="1" applyAlignment="1">
      <alignment horizontal="left" vertical="center" indent="1"/>
    </xf>
    <xf numFmtId="0" fontId="12" fillId="0" borderId="7" xfId="1" applyFont="1" applyBorder="1" applyAlignment="1">
      <alignment horizontal="left" vertical="center" indent="1"/>
    </xf>
    <xf numFmtId="0" fontId="12" fillId="0" borderId="8" xfId="1" applyFont="1" applyBorder="1" applyAlignment="1">
      <alignment horizontal="left" vertical="center" indent="1"/>
    </xf>
    <xf numFmtId="0" fontId="12" fillId="0" borderId="9" xfId="1" applyFont="1" applyBorder="1" applyAlignment="1">
      <alignment horizontal="left" vertical="center" indent="1"/>
    </xf>
    <xf numFmtId="0" fontId="12" fillId="0" borderId="10" xfId="1" applyFont="1" applyBorder="1" applyAlignment="1">
      <alignment horizontal="left" vertical="center" indent="1"/>
    </xf>
    <xf numFmtId="176" fontId="12" fillId="0" borderId="5" xfId="1" applyNumberFormat="1" applyFont="1" applyBorder="1" applyAlignment="1">
      <alignment horizontal="center" vertical="center" wrapText="1"/>
    </xf>
    <xf numFmtId="176" fontId="12" fillId="0" borderId="7" xfId="1" applyNumberFormat="1" applyFont="1" applyBorder="1" applyAlignment="1">
      <alignment horizontal="center" vertical="center" wrapText="1"/>
    </xf>
    <xf numFmtId="176" fontId="12" fillId="0" borderId="8" xfId="1" applyNumberFormat="1" applyFont="1" applyBorder="1" applyAlignment="1">
      <alignment horizontal="center" vertical="center" wrapText="1"/>
    </xf>
    <xf numFmtId="176" fontId="12" fillId="0" borderId="10" xfId="1" applyNumberFormat="1" applyFont="1" applyBorder="1" applyAlignment="1">
      <alignment horizontal="center" vertical="center" wrapText="1"/>
    </xf>
    <xf numFmtId="0" fontId="17" fillId="0" borderId="5" xfId="1" applyFont="1" applyBorder="1" applyAlignment="1">
      <alignment horizontal="center" vertical="center"/>
    </xf>
    <xf numFmtId="0" fontId="17" fillId="0" borderId="6" xfId="1" applyFont="1" applyBorder="1" applyAlignment="1">
      <alignment horizontal="center" vertical="center"/>
    </xf>
    <xf numFmtId="0" fontId="17" fillId="0" borderId="7" xfId="1" applyFont="1" applyBorder="1" applyAlignment="1">
      <alignment horizontal="center" vertical="center"/>
    </xf>
    <xf numFmtId="0" fontId="17" fillId="0" borderId="8" xfId="1" applyFont="1" applyBorder="1" applyAlignment="1">
      <alignment horizontal="center" vertical="center"/>
    </xf>
    <xf numFmtId="0" fontId="17" fillId="0" borderId="9" xfId="1" applyFont="1" applyBorder="1" applyAlignment="1">
      <alignment horizontal="center" vertical="center"/>
    </xf>
    <xf numFmtId="0" fontId="17" fillId="0" borderId="10" xfId="1" applyFont="1" applyBorder="1" applyAlignment="1">
      <alignment horizontal="center" vertical="center"/>
    </xf>
    <xf numFmtId="0" fontId="10" fillId="0" borderId="5" xfId="1" applyFont="1" applyBorder="1" applyAlignment="1">
      <alignment horizontal="left" vertical="center" wrapText="1" indent="1"/>
    </xf>
    <xf numFmtId="0" fontId="10" fillId="0" borderId="6" xfId="1" applyFont="1" applyBorder="1" applyAlignment="1">
      <alignment horizontal="left" vertical="center" wrapText="1" indent="1"/>
    </xf>
    <xf numFmtId="0" fontId="10" fillId="0" borderId="7" xfId="1" applyFont="1" applyBorder="1" applyAlignment="1">
      <alignment horizontal="left" vertical="center" wrapText="1" indent="1"/>
    </xf>
    <xf numFmtId="0" fontId="10" fillId="0" borderId="8" xfId="1" applyFont="1" applyBorder="1" applyAlignment="1">
      <alignment horizontal="left" vertical="center" wrapText="1" indent="1"/>
    </xf>
    <xf numFmtId="0" fontId="10" fillId="0" borderId="9" xfId="1" applyFont="1" applyBorder="1" applyAlignment="1">
      <alignment horizontal="left" vertical="center" wrapText="1" indent="1"/>
    </xf>
    <xf numFmtId="0" fontId="10" fillId="0" borderId="10" xfId="1" applyFont="1" applyBorder="1" applyAlignment="1">
      <alignment horizontal="left" vertical="center" wrapText="1" indent="1"/>
    </xf>
    <xf numFmtId="56" fontId="17" fillId="0" borderId="5" xfId="1" applyNumberFormat="1" applyFont="1" applyBorder="1" applyAlignment="1">
      <alignment horizontal="center" vertical="center"/>
    </xf>
    <xf numFmtId="56" fontId="17" fillId="0" borderId="6" xfId="1" applyNumberFormat="1" applyFont="1" applyBorder="1" applyAlignment="1">
      <alignment horizontal="center" vertical="center"/>
    </xf>
    <xf numFmtId="56" fontId="17" fillId="0" borderId="7" xfId="1" applyNumberFormat="1" applyFont="1" applyBorder="1" applyAlignment="1">
      <alignment horizontal="center" vertical="center"/>
    </xf>
    <xf numFmtId="56" fontId="17" fillId="0" borderId="8" xfId="1" applyNumberFormat="1" applyFont="1" applyBorder="1" applyAlignment="1">
      <alignment horizontal="center" vertical="center"/>
    </xf>
    <xf numFmtId="56" fontId="17" fillId="0" borderId="9" xfId="1" applyNumberFormat="1" applyFont="1" applyBorder="1" applyAlignment="1">
      <alignment horizontal="center" vertical="center"/>
    </xf>
    <xf numFmtId="56" fontId="17" fillId="0" borderId="10" xfId="1" applyNumberFormat="1" applyFont="1" applyBorder="1" applyAlignment="1">
      <alignment horizontal="center" vertical="center"/>
    </xf>
    <xf numFmtId="177" fontId="10" fillId="0" borderId="11" xfId="1" applyNumberFormat="1" applyFont="1" applyBorder="1" applyAlignment="1">
      <alignment horizontal="center" vertical="center"/>
    </xf>
    <xf numFmtId="177" fontId="10" fillId="0" borderId="12" xfId="1" applyNumberFormat="1" applyFont="1" applyBorder="1" applyAlignment="1">
      <alignment horizontal="center" vertical="center"/>
    </xf>
    <xf numFmtId="49" fontId="10" fillId="0" borderId="11" xfId="1" applyNumberFormat="1" applyFont="1" applyBorder="1" applyAlignment="1">
      <alignment horizontal="center" vertical="center"/>
    </xf>
    <xf numFmtId="49" fontId="10" fillId="0" borderId="12" xfId="1" applyNumberFormat="1" applyFont="1" applyBorder="1" applyAlignment="1">
      <alignment horizontal="center" vertical="center"/>
    </xf>
    <xf numFmtId="176" fontId="12" fillId="0" borderId="11" xfId="1" applyNumberFormat="1" applyFont="1" applyBorder="1" applyAlignment="1" applyProtection="1">
      <alignment horizontal="center" vertical="center" wrapText="1"/>
      <protection locked="0"/>
    </xf>
    <xf numFmtId="176" fontId="12" fillId="0" borderId="12" xfId="1" applyNumberFormat="1" applyFont="1" applyBorder="1" applyAlignment="1" applyProtection="1">
      <alignment horizontal="center" vertical="center" wrapText="1"/>
      <protection locked="0"/>
    </xf>
    <xf numFmtId="6" fontId="10" fillId="0" borderId="0" xfId="1" applyNumberFormat="1" applyFont="1" applyAlignment="1">
      <alignment horizontal="right" vertical="center"/>
    </xf>
    <xf numFmtId="0" fontId="10" fillId="0" borderId="0" xfId="1" applyFont="1" applyAlignment="1">
      <alignment horizontal="right" vertical="center"/>
    </xf>
    <xf numFmtId="6" fontId="10" fillId="0" borderId="1" xfId="1" applyNumberFormat="1" applyFont="1" applyBorder="1" applyAlignment="1">
      <alignment horizontal="right" vertical="center"/>
    </xf>
    <xf numFmtId="0" fontId="10" fillId="0" borderId="3" xfId="1" applyFont="1" applyBorder="1" applyAlignment="1">
      <alignment horizontal="right" vertical="center"/>
    </xf>
    <xf numFmtId="0" fontId="20" fillId="0" borderId="6" xfId="1" applyFont="1" applyBorder="1" applyAlignment="1">
      <alignment horizontal="center" vertical="center"/>
    </xf>
    <xf numFmtId="0" fontId="21" fillId="0" borderId="6" xfId="1" applyFont="1" applyBorder="1" applyAlignment="1">
      <alignment horizontal="center" vertical="center"/>
    </xf>
    <xf numFmtId="0" fontId="17" fillId="2" borderId="1" xfId="1" applyFont="1" applyFill="1" applyBorder="1" applyAlignment="1">
      <alignment horizontal="center" vertical="center"/>
    </xf>
    <xf numFmtId="0" fontId="17" fillId="2" borderId="2" xfId="1" applyFont="1" applyFill="1" applyBorder="1" applyAlignment="1">
      <alignment horizontal="center" vertical="center"/>
    </xf>
    <xf numFmtId="0" fontId="17" fillId="2" borderId="3"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3" xfId="1" applyFont="1" applyFill="1" applyBorder="1" applyAlignment="1">
      <alignment horizontal="center" vertical="center"/>
    </xf>
    <xf numFmtId="0" fontId="12" fillId="0" borderId="5" xfId="1" applyFont="1" applyBorder="1" applyAlignment="1">
      <alignment horizontal="left" vertical="center" wrapText="1" indent="1"/>
    </xf>
    <xf numFmtId="0" fontId="12" fillId="0" borderId="6" xfId="1" applyFont="1" applyBorder="1" applyAlignment="1">
      <alignment horizontal="left" vertical="center" wrapText="1" indent="1"/>
    </xf>
    <xf numFmtId="0" fontId="12" fillId="0" borderId="7" xfId="1" applyFont="1" applyBorder="1" applyAlignment="1">
      <alignment horizontal="left" vertical="center" wrapText="1" indent="1"/>
    </xf>
    <xf numFmtId="0" fontId="12" fillId="0" borderId="8" xfId="1" applyFont="1" applyBorder="1" applyAlignment="1">
      <alignment horizontal="left" vertical="center" wrapText="1" indent="1"/>
    </xf>
    <xf numFmtId="0" fontId="12" fillId="0" borderId="9" xfId="1" applyFont="1" applyBorder="1" applyAlignment="1">
      <alignment horizontal="left" vertical="center" wrapText="1" indent="1"/>
    </xf>
    <xf numFmtId="0" fontId="12" fillId="0" borderId="10" xfId="1" applyFont="1" applyBorder="1" applyAlignment="1">
      <alignment horizontal="left" vertical="center" wrapText="1" indent="1"/>
    </xf>
    <xf numFmtId="0" fontId="10" fillId="0" borderId="0" xfId="1" applyFont="1" applyAlignment="1">
      <alignment horizontal="center" vertical="center"/>
    </xf>
    <xf numFmtId="0" fontId="11" fillId="2" borderId="1" xfId="1" applyFont="1" applyFill="1" applyBorder="1" applyAlignment="1">
      <alignment horizontal="center" vertical="center"/>
    </xf>
    <xf numFmtId="0" fontId="11" fillId="2" borderId="2" xfId="1" applyFont="1" applyFill="1" applyBorder="1" applyAlignment="1">
      <alignment horizontal="center" vertical="center"/>
    </xf>
    <xf numFmtId="0" fontId="11" fillId="2" borderId="3" xfId="1" applyFont="1" applyFill="1" applyBorder="1" applyAlignment="1">
      <alignment horizontal="center" vertical="center"/>
    </xf>
    <xf numFmtId="0" fontId="12" fillId="0" borderId="1" xfId="1" applyFont="1" applyBorder="1" applyAlignment="1">
      <alignment horizontal="left" vertical="center" indent="1"/>
    </xf>
    <xf numFmtId="0" fontId="12" fillId="0" borderId="2" xfId="1" applyFont="1" applyBorder="1" applyAlignment="1">
      <alignment horizontal="left" vertical="center" indent="1"/>
    </xf>
    <xf numFmtId="0" fontId="12" fillId="0" borderId="3" xfId="1" applyFont="1" applyBorder="1" applyAlignment="1">
      <alignment horizontal="left" vertical="center" indent="1"/>
    </xf>
    <xf numFmtId="0" fontId="15" fillId="2" borderId="4" xfId="1" applyFont="1" applyFill="1" applyBorder="1" applyAlignment="1">
      <alignment horizontal="center" vertical="center" wrapText="1"/>
    </xf>
    <xf numFmtId="0" fontId="15" fillId="2" borderId="4" xfId="1" applyFont="1" applyFill="1" applyBorder="1" applyAlignment="1">
      <alignment horizontal="center" vertical="center"/>
    </xf>
    <xf numFmtId="0" fontId="19" fillId="0" borderId="0" xfId="1" applyFont="1" applyAlignment="1">
      <alignment horizontal="left" vertical="center"/>
    </xf>
    <xf numFmtId="0" fontId="17" fillId="2" borderId="4" xfId="1" applyFont="1" applyFill="1" applyBorder="1" applyAlignment="1">
      <alignment horizontal="center" vertical="center" wrapText="1"/>
    </xf>
    <xf numFmtId="0" fontId="10" fillId="2" borderId="4" xfId="1" applyFont="1" applyFill="1" applyBorder="1" applyAlignment="1">
      <alignment horizontal="center" vertical="center"/>
    </xf>
    <xf numFmtId="0" fontId="10" fillId="2" borderId="4" xfId="1" applyFont="1" applyFill="1" applyBorder="1" applyAlignment="1">
      <alignment horizontal="center" vertical="center" wrapText="1"/>
    </xf>
    <xf numFmtId="0" fontId="17" fillId="2" borderId="4" xfId="1" applyFont="1" applyFill="1" applyBorder="1" applyAlignment="1">
      <alignment horizontal="center" vertical="center"/>
    </xf>
    <xf numFmtId="0" fontId="11" fillId="2" borderId="8" xfId="1" applyFont="1" applyFill="1" applyBorder="1" applyAlignment="1">
      <alignment horizontal="center" vertical="center"/>
    </xf>
    <xf numFmtId="0" fontId="11" fillId="2" borderId="9" xfId="1" applyFont="1" applyFill="1" applyBorder="1" applyAlignment="1">
      <alignment horizontal="center" vertical="center"/>
    </xf>
    <xf numFmtId="0" fontId="11" fillId="2" borderId="10" xfId="1" applyFont="1" applyFill="1" applyBorder="1" applyAlignment="1">
      <alignment horizontal="center" vertical="center"/>
    </xf>
    <xf numFmtId="0" fontId="18" fillId="0" borderId="8" xfId="1" applyFont="1" applyBorder="1" applyAlignment="1">
      <alignment horizontal="left" vertical="center" indent="1"/>
    </xf>
    <xf numFmtId="0" fontId="18" fillId="0" borderId="9" xfId="1" applyFont="1" applyBorder="1" applyAlignment="1">
      <alignment horizontal="left" vertical="center" indent="1"/>
    </xf>
    <xf numFmtId="0" fontId="18" fillId="0" borderId="10" xfId="1" applyFont="1" applyBorder="1" applyAlignment="1">
      <alignment horizontal="left" vertical="center" indent="1"/>
    </xf>
    <xf numFmtId="0" fontId="12" fillId="0" borderId="1" xfId="1" applyFont="1" applyBorder="1" applyAlignment="1">
      <alignment horizontal="center" vertical="center"/>
    </xf>
    <xf numFmtId="0" fontId="12" fillId="0" borderId="2" xfId="1" applyFont="1" applyBorder="1" applyAlignment="1">
      <alignment horizontal="center" vertical="center"/>
    </xf>
    <xf numFmtId="0" fontId="12" fillId="0" borderId="3" xfId="1" applyFont="1" applyBorder="1" applyAlignment="1">
      <alignment horizontal="center" vertical="center"/>
    </xf>
    <xf numFmtId="0" fontId="11" fillId="2" borderId="5" xfId="1" applyFont="1" applyFill="1" applyBorder="1" applyAlignment="1">
      <alignment horizontal="center" vertical="center"/>
    </xf>
    <xf numFmtId="0" fontId="11" fillId="2" borderId="6" xfId="1" applyFont="1" applyFill="1" applyBorder="1" applyAlignment="1">
      <alignment horizontal="center" vertical="center"/>
    </xf>
    <xf numFmtId="0" fontId="11" fillId="2" borderId="7" xfId="1" applyFont="1" applyFill="1" applyBorder="1" applyAlignment="1">
      <alignment horizontal="center" vertical="center"/>
    </xf>
    <xf numFmtId="0" fontId="15" fillId="0" borderId="5" xfId="1" applyFont="1" applyBorder="1" applyAlignment="1">
      <alignment horizontal="left" vertical="center" indent="1"/>
    </xf>
    <xf numFmtId="0" fontId="15" fillId="0" borderId="6" xfId="1" applyFont="1" applyBorder="1" applyAlignment="1">
      <alignment horizontal="left" vertical="center" indent="1"/>
    </xf>
    <xf numFmtId="0" fontId="15" fillId="0" borderId="7" xfId="1" applyFont="1" applyBorder="1" applyAlignment="1">
      <alignment horizontal="left" vertical="center" indent="1"/>
    </xf>
    <xf numFmtId="49" fontId="12" fillId="0" borderId="4" xfId="1" applyNumberFormat="1" applyFont="1" applyBorder="1" applyAlignment="1">
      <alignment horizontal="left" vertical="center" indent="1"/>
    </xf>
    <xf numFmtId="0" fontId="14" fillId="0" borderId="4" xfId="2" applyBorder="1" applyAlignment="1" applyProtection="1">
      <alignment horizontal="left" vertical="center" indent="1"/>
    </xf>
  </cellXfs>
  <cellStyles count="32">
    <cellStyle name="パーセント 2" xfId="8" xr:uid="{00000000-0005-0000-0000-000000000000}"/>
    <cellStyle name="パーセント 3" xfId="9" xr:uid="{00000000-0005-0000-0000-000001000000}"/>
    <cellStyle name="パーセント 4" xfId="10" xr:uid="{00000000-0005-0000-0000-000002000000}"/>
    <cellStyle name="ハイパーリンク" xfId="2" builtinId="8"/>
    <cellStyle name="メモ 2" xfId="11" xr:uid="{00000000-0005-0000-0000-000004000000}"/>
    <cellStyle name="桁区切り 2" xfId="5" xr:uid="{00000000-0005-0000-0000-000006000000}"/>
    <cellStyle name="桁区切り 3" xfId="12" xr:uid="{00000000-0005-0000-0000-000007000000}"/>
    <cellStyle name="桁区切り 3 2" xfId="13" xr:uid="{00000000-0005-0000-0000-000008000000}"/>
    <cellStyle name="桁区切り 3 2 2" xfId="14" xr:uid="{00000000-0005-0000-0000-000009000000}"/>
    <cellStyle name="桁区切り 3 3" xfId="15" xr:uid="{00000000-0005-0000-0000-00000A000000}"/>
    <cellStyle name="桁区切り 4" xfId="16" xr:uid="{00000000-0005-0000-0000-00000B000000}"/>
    <cellStyle name="桁区切り 5" xfId="17" xr:uid="{00000000-0005-0000-0000-00000C000000}"/>
    <cellStyle name="桁区切り 6" xfId="7" xr:uid="{00000000-0005-0000-0000-00000D000000}"/>
    <cellStyle name="桁区切り 8" xfId="31" xr:uid="{3F78D83E-BC6C-4804-A2B3-A76CAE220577}"/>
    <cellStyle name="通貨 2" xfId="18" xr:uid="{00000000-0005-0000-0000-00000E000000}"/>
    <cellStyle name="通貨 3" xfId="19" xr:uid="{00000000-0005-0000-0000-00000F000000}"/>
    <cellStyle name="通貨 4" xfId="3" xr:uid="{00000000-0005-0000-0000-000010000000}"/>
    <cellStyle name="標準" xfId="0" builtinId="0"/>
    <cellStyle name="標準 10" xfId="4" xr:uid="{00000000-0005-0000-0000-000012000000}"/>
    <cellStyle name="標準 10 3" xfId="6" xr:uid="{00000000-0005-0000-0000-000013000000}"/>
    <cellStyle name="標準 14" xfId="30" xr:uid="{5B658435-9FEE-4147-825B-9298DF3548BB}"/>
    <cellStyle name="標準 2" xfId="20" xr:uid="{00000000-0005-0000-0000-000014000000}"/>
    <cellStyle name="標準 21" xfId="21" xr:uid="{00000000-0005-0000-0000-000015000000}"/>
    <cellStyle name="標準 3" xfId="22" xr:uid="{00000000-0005-0000-0000-000016000000}"/>
    <cellStyle name="標準 4" xfId="23" xr:uid="{00000000-0005-0000-0000-000017000000}"/>
    <cellStyle name="標準 4 2" xfId="1" xr:uid="{00000000-0005-0000-0000-000018000000}"/>
    <cellStyle name="標準 4_コース情報" xfId="24" xr:uid="{00000000-0005-0000-0000-000019000000}"/>
    <cellStyle name="標準 5" xfId="25" xr:uid="{00000000-0005-0000-0000-00001A000000}"/>
    <cellStyle name="標準 6" xfId="26" xr:uid="{00000000-0005-0000-0000-00001B000000}"/>
    <cellStyle name="標準 7" xfId="27" xr:uid="{00000000-0005-0000-0000-00001C000000}"/>
    <cellStyle name="標準 8" xfId="28" xr:uid="{00000000-0005-0000-0000-00001D000000}"/>
    <cellStyle name="標準 9" xfId="29" xr:uid="{00000000-0005-0000-0000-00001E00000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36</xdr:col>
      <xdr:colOff>32541</xdr:colOff>
      <xdr:row>6</xdr:row>
      <xdr:rowOff>12708</xdr:rowOff>
    </xdr:from>
    <xdr:to>
      <xdr:col>56</xdr:col>
      <xdr:colOff>336177</xdr:colOff>
      <xdr:row>10</xdr:row>
      <xdr:rowOff>369793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a:spLocks noChangeArrowheads="1"/>
        </xdr:cNvSpPr>
      </xdr:nvSpPr>
      <xdr:spPr bwMode="auto">
        <a:xfrm>
          <a:off x="8470570" y="1166914"/>
          <a:ext cx="3452489" cy="1881085"/>
        </a:xfrm>
        <a:prstGeom prst="rect">
          <a:avLst/>
        </a:prstGeom>
        <a:solidFill>
          <a:srgbClr val="FFFFFF"/>
        </a:solidFill>
        <a:ln w="9525">
          <a:solidFill>
            <a:srgbClr val="FFFFFF"/>
          </a:solid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MS UI Gothic" panose="020B0600070205080204" pitchFamily="50" charset="-128"/>
              <a:ea typeface="MS UI Gothic" panose="020B0600070205080204" pitchFamily="50" charset="-128"/>
            </a:rPr>
            <a:t>■申込受付通知のご返信</a:t>
          </a:r>
        </a:p>
        <a:p>
          <a:pPr algn="l" rtl="0">
            <a:defRPr sz="1000"/>
          </a:pPr>
          <a:r>
            <a:rPr lang="ja-JP" altLang="en-US" sz="1050" b="0" i="0" u="none" strike="noStrike" baseline="0">
              <a:solidFill>
                <a:srgbClr val="000000"/>
              </a:solidFill>
              <a:latin typeface="MS UI Gothic" panose="020B0600070205080204" pitchFamily="50" charset="-128"/>
              <a:ea typeface="MS UI Gothic" panose="020B0600070205080204" pitchFamily="50" charset="-128"/>
            </a:rPr>
            <a:t>①</a:t>
          </a:r>
          <a:r>
            <a:rPr lang="en-US" altLang="ja-JP" sz="1050" b="0" i="0" u="none" strike="noStrike" baseline="0">
              <a:solidFill>
                <a:srgbClr val="000000"/>
              </a:solidFill>
              <a:latin typeface="MS UI Gothic" panose="020B0600070205080204" pitchFamily="50" charset="-128"/>
              <a:ea typeface="MS UI Gothic" panose="020B0600070205080204" pitchFamily="50" charset="-128"/>
            </a:rPr>
            <a:t>.</a:t>
          </a:r>
          <a:r>
            <a:rPr lang="ja-JP" altLang="en-US" sz="1050" b="0" i="0" u="none" strike="noStrike" baseline="0">
              <a:solidFill>
                <a:srgbClr val="000000"/>
              </a:solidFill>
              <a:latin typeface="MS UI Gothic" panose="020B0600070205080204" pitchFamily="50" charset="-128"/>
              <a:ea typeface="MS UI Gothic" panose="020B0600070205080204" pitchFamily="50" charset="-128"/>
            </a:rPr>
            <a:t> お申込は申込欄に必要事項を記入の上、各研修の締切日までにメールもしくは</a:t>
          </a:r>
          <a:r>
            <a:rPr lang="en-US" altLang="ja-JP" sz="1050" b="0" i="0" u="none" strike="noStrike" baseline="0">
              <a:solidFill>
                <a:srgbClr val="000000"/>
              </a:solidFill>
              <a:latin typeface="MS UI Gothic" panose="020B0600070205080204" pitchFamily="50" charset="-128"/>
              <a:ea typeface="MS UI Gothic" panose="020B0600070205080204" pitchFamily="50" charset="-128"/>
            </a:rPr>
            <a:t>FAX</a:t>
          </a:r>
          <a:r>
            <a:rPr lang="ja-JP" altLang="en-US" sz="1050" b="0" i="0" u="none" strike="noStrike" baseline="0">
              <a:solidFill>
                <a:srgbClr val="000000"/>
              </a:solidFill>
              <a:latin typeface="MS UI Gothic" panose="020B0600070205080204" pitchFamily="50" charset="-128"/>
              <a:ea typeface="MS UI Gothic" panose="020B0600070205080204" pitchFamily="50" charset="-128"/>
            </a:rPr>
            <a:t>して下さい。それ以降はお電話にてご相談下さい。（</a:t>
          </a:r>
          <a:r>
            <a:rPr lang="en-US" altLang="ja-JP" sz="1050" b="0" i="0" u="none" strike="noStrike" baseline="0">
              <a:solidFill>
                <a:srgbClr val="000000"/>
              </a:solidFill>
              <a:latin typeface="MS UI Gothic" panose="020B0600070205080204" pitchFamily="50" charset="-128"/>
              <a:ea typeface="MS UI Gothic" panose="020B0600070205080204" pitchFamily="50" charset="-128"/>
            </a:rPr>
            <a:t>TEL</a:t>
          </a:r>
          <a:r>
            <a:rPr lang="ja-JP" altLang="en-US" sz="1050" b="0" i="0" u="none" strike="noStrike" baseline="0">
              <a:solidFill>
                <a:srgbClr val="000000"/>
              </a:solidFill>
              <a:latin typeface="MS UI Gothic" panose="020B0600070205080204" pitchFamily="50" charset="-128"/>
              <a:ea typeface="MS UI Gothic" panose="020B0600070205080204" pitchFamily="50" charset="-128"/>
            </a:rPr>
            <a:t>：</a:t>
          </a:r>
          <a:r>
            <a:rPr lang="en-US" altLang="ja-JP" sz="1050" b="0" i="0" u="none" strike="noStrike" baseline="0">
              <a:solidFill>
                <a:srgbClr val="000000"/>
              </a:solidFill>
              <a:latin typeface="MS UI Gothic" panose="020B0600070205080204" pitchFamily="50" charset="-128"/>
              <a:ea typeface="MS UI Gothic" panose="020B0600070205080204" pitchFamily="50" charset="-128"/>
            </a:rPr>
            <a:t>0985</a:t>
          </a:r>
          <a:r>
            <a:rPr lang="ja-JP" altLang="en-US" sz="1050" b="0" i="0" u="none" strike="noStrike" baseline="0">
              <a:solidFill>
                <a:srgbClr val="000000"/>
              </a:solidFill>
              <a:latin typeface="MS UI Gothic" panose="020B0600070205080204" pitchFamily="50" charset="-128"/>
              <a:ea typeface="MS UI Gothic" panose="020B0600070205080204" pitchFamily="50" charset="-128"/>
            </a:rPr>
            <a:t> </a:t>
          </a:r>
          <a:r>
            <a:rPr lang="en-US" altLang="ja-JP" sz="1050" b="0" i="0" u="none" strike="noStrike" baseline="0">
              <a:solidFill>
                <a:srgbClr val="000000"/>
              </a:solidFill>
              <a:latin typeface="MS UI Gothic" panose="020B0600070205080204" pitchFamily="50" charset="-128"/>
              <a:ea typeface="MS UI Gothic" panose="020B0600070205080204" pitchFamily="50" charset="-128"/>
            </a:rPr>
            <a:t>-</a:t>
          </a:r>
          <a:r>
            <a:rPr lang="ja-JP" altLang="en-US" sz="1050" b="0" i="0" u="none" strike="noStrike" baseline="0">
              <a:solidFill>
                <a:srgbClr val="000000"/>
              </a:solidFill>
              <a:latin typeface="MS UI Gothic" panose="020B0600070205080204" pitchFamily="50" charset="-128"/>
              <a:ea typeface="MS UI Gothic" panose="020B0600070205080204" pitchFamily="50" charset="-128"/>
            </a:rPr>
            <a:t> </a:t>
          </a:r>
          <a:r>
            <a:rPr lang="en-US" altLang="ja-JP" sz="1050" b="0" i="0" u="none" strike="noStrike" baseline="0">
              <a:solidFill>
                <a:srgbClr val="000000"/>
              </a:solidFill>
              <a:latin typeface="MS UI Gothic" panose="020B0600070205080204" pitchFamily="50" charset="-128"/>
              <a:ea typeface="MS UI Gothic" panose="020B0600070205080204" pitchFamily="50" charset="-128"/>
            </a:rPr>
            <a:t>30</a:t>
          </a:r>
          <a:r>
            <a:rPr lang="ja-JP" altLang="en-US" sz="1050" b="0" i="0" u="none" strike="noStrike" baseline="0">
              <a:solidFill>
                <a:srgbClr val="000000"/>
              </a:solidFill>
              <a:latin typeface="MS UI Gothic" panose="020B0600070205080204" pitchFamily="50" charset="-128"/>
              <a:ea typeface="MS UI Gothic" panose="020B0600070205080204" pitchFamily="50" charset="-128"/>
            </a:rPr>
            <a:t> </a:t>
          </a:r>
          <a:r>
            <a:rPr lang="en-US" altLang="ja-JP" sz="1050" b="0" i="0" u="none" strike="noStrike" baseline="0">
              <a:solidFill>
                <a:srgbClr val="000000"/>
              </a:solidFill>
              <a:latin typeface="MS UI Gothic" panose="020B0600070205080204" pitchFamily="50" charset="-128"/>
              <a:ea typeface="MS UI Gothic" panose="020B0600070205080204" pitchFamily="50" charset="-128"/>
            </a:rPr>
            <a:t>-</a:t>
          </a:r>
          <a:r>
            <a:rPr lang="ja-JP" altLang="en-US" sz="1050" b="0" i="0" u="none" strike="noStrike" baseline="0">
              <a:solidFill>
                <a:srgbClr val="000000"/>
              </a:solidFill>
              <a:latin typeface="MS UI Gothic" panose="020B0600070205080204" pitchFamily="50" charset="-128"/>
              <a:ea typeface="MS UI Gothic" panose="020B0600070205080204" pitchFamily="50" charset="-128"/>
            </a:rPr>
            <a:t> </a:t>
          </a:r>
          <a:r>
            <a:rPr lang="en-US" altLang="ja-JP" sz="1050" b="0" i="0" u="none" strike="noStrike" baseline="0">
              <a:solidFill>
                <a:srgbClr val="000000"/>
              </a:solidFill>
              <a:latin typeface="MS UI Gothic" panose="020B0600070205080204" pitchFamily="50" charset="-128"/>
              <a:ea typeface="MS UI Gothic" panose="020B0600070205080204" pitchFamily="50" charset="-128"/>
            </a:rPr>
            <a:t>5050</a:t>
          </a:r>
          <a:r>
            <a:rPr lang="ja-JP" altLang="en-US" sz="1050" b="0" i="0" u="none" strike="noStrike" baseline="0">
              <a:solidFill>
                <a:srgbClr val="000000"/>
              </a:solidFill>
              <a:latin typeface="MS UI Gothic" panose="020B0600070205080204" pitchFamily="50" charset="-128"/>
              <a:ea typeface="MS UI Gothic" panose="020B0600070205080204" pitchFamily="50" charset="-128"/>
            </a:rPr>
            <a:t>　まで）</a:t>
          </a:r>
        </a:p>
      </xdr:txBody>
    </xdr:sp>
    <xdr:clientData/>
  </xdr:twoCellAnchor>
  <xdr:twoCellAnchor>
    <xdr:from>
      <xdr:col>0</xdr:col>
      <xdr:colOff>0</xdr:colOff>
      <xdr:row>2</xdr:row>
      <xdr:rowOff>128381</xdr:rowOff>
    </xdr:from>
    <xdr:to>
      <xdr:col>26</xdr:col>
      <xdr:colOff>180975</xdr:colOff>
      <xdr:row>5</xdr:row>
      <xdr:rowOff>33132</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0" y="509381"/>
          <a:ext cx="5981700" cy="400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2400"/>
            </a:lnSpc>
          </a:pPr>
          <a:r>
            <a:rPr kumimoji="1" lang="en-US" altLang="ja-JP" sz="2000">
              <a:latin typeface="MS UI Gothic" panose="020B0600070205080204" pitchFamily="50" charset="-128"/>
              <a:ea typeface="MS UI Gothic" panose="020B0600070205080204" pitchFamily="50" charset="-128"/>
            </a:rPr>
            <a:t>2024</a:t>
          </a:r>
          <a:r>
            <a:rPr kumimoji="1" lang="ja-JP" altLang="en-US" sz="2000">
              <a:latin typeface="MS UI Gothic" panose="020B0600070205080204" pitchFamily="50" charset="-128"/>
              <a:ea typeface="MS UI Gothic" panose="020B0600070205080204" pitchFamily="50" charset="-128"/>
            </a:rPr>
            <a:t>年度 研修</a:t>
          </a:r>
          <a:r>
            <a:rPr kumimoji="1" lang="ja-JP" altLang="en-US" sz="2000">
              <a:latin typeface="+mj-ea"/>
              <a:ea typeface="+mj-ea"/>
            </a:rPr>
            <a:t>受講</a:t>
          </a:r>
          <a:r>
            <a:rPr kumimoji="1" lang="ja-JP" altLang="en-US" sz="2000">
              <a:latin typeface="MS UI Gothic" panose="020B0600070205080204" pitchFamily="50" charset="-128"/>
              <a:ea typeface="MS UI Gothic" panose="020B0600070205080204" pitchFamily="50" charset="-128"/>
            </a:rPr>
            <a:t>申込書</a:t>
          </a:r>
        </a:p>
      </xdr:txBody>
    </xdr:sp>
    <xdr:clientData/>
  </xdr:twoCellAnchor>
  <xdr:twoCellAnchor>
    <xdr:from>
      <xdr:col>0</xdr:col>
      <xdr:colOff>169692</xdr:colOff>
      <xdr:row>34</xdr:row>
      <xdr:rowOff>26274</xdr:rowOff>
    </xdr:from>
    <xdr:to>
      <xdr:col>45</xdr:col>
      <xdr:colOff>717177</xdr:colOff>
      <xdr:row>54</xdr:row>
      <xdr:rowOff>156883</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a:spLocks noChangeArrowheads="1"/>
        </xdr:cNvSpPr>
      </xdr:nvSpPr>
      <xdr:spPr bwMode="auto">
        <a:xfrm>
          <a:off x="169692" y="6951509"/>
          <a:ext cx="9814750" cy="3929403"/>
        </a:xfrm>
        <a:prstGeom prst="rect">
          <a:avLst/>
        </a:prstGeom>
        <a:solidFill>
          <a:srgbClr val="FFFFFF"/>
        </a:solidFill>
        <a:ln w="9525">
          <a:noFill/>
          <a:miter lim="800000"/>
          <a:headEnd/>
          <a:tailEnd/>
        </a:ln>
      </xdr:spPr>
      <xdr:txBody>
        <a:bodyPr vertOverflow="clip" wrap="square" lIns="0" tIns="0" rIns="90000" bIns="46800" anchor="t" upright="1"/>
        <a:lstStyle/>
        <a:p>
          <a:pPr algn="l" rtl="0">
            <a:defRPr sz="1000"/>
          </a:pPr>
          <a:r>
            <a:rPr lang="ja-JP" altLang="en-US" sz="1000" b="0" i="0" u="none" strike="noStrike" baseline="0">
              <a:solidFill>
                <a:srgbClr val="000000"/>
              </a:solidFill>
              <a:latin typeface="HGS明朝E"/>
              <a:ea typeface="HGS明朝E"/>
            </a:rPr>
            <a:t>■個人情報収集にあたっての告知事項 　</a:t>
          </a:r>
        </a:p>
        <a:p>
          <a:pPr algn="l" rtl="0">
            <a:defRPr sz="1000"/>
          </a:pPr>
          <a:r>
            <a:rPr lang="en-US" altLang="ja-JP" sz="1000" b="0" i="0" u="none" strike="noStrike" baseline="0">
              <a:solidFill>
                <a:srgbClr val="000000"/>
              </a:solidFill>
              <a:latin typeface="HGS明朝E"/>
              <a:ea typeface="HGS明朝E"/>
            </a:rPr>
            <a:t> </a:t>
          </a:r>
          <a:r>
            <a:rPr lang="ja-JP" altLang="en-US" sz="1000" b="0" i="0" u="none" strike="noStrike" baseline="0">
              <a:solidFill>
                <a:srgbClr val="000000"/>
              </a:solidFill>
              <a:latin typeface="HGS明朝E"/>
              <a:ea typeface="HGS明朝E"/>
            </a:rPr>
            <a:t>当社は、提供していただいた個人情報に関する取扱い方法について、下記の利用目的により、当該業務に必要な範囲内で適正に使用することとします。</a:t>
          </a:r>
          <a:endParaRPr lang="en-US" altLang="ja-JP" sz="1000" b="0" i="0" u="none" strike="noStrike" baseline="0">
            <a:solidFill>
              <a:srgbClr val="000000"/>
            </a:solidFill>
            <a:latin typeface="HGS明朝E"/>
            <a:ea typeface="HGS明朝E"/>
          </a:endParaRPr>
        </a:p>
        <a:p>
          <a:pPr algn="l" rtl="0">
            <a:defRPr sz="1000"/>
          </a:pPr>
          <a:r>
            <a:rPr lang="ja-JP" altLang="en-US" sz="1000" b="0" i="0" u="none" strike="noStrike" baseline="0">
              <a:solidFill>
                <a:srgbClr val="000000"/>
              </a:solidFill>
              <a:latin typeface="HGS明朝E"/>
              <a:ea typeface="HGS明朝E"/>
            </a:rPr>
            <a:t>１、利用目的について</a:t>
          </a:r>
          <a:endParaRPr lang="en-US" altLang="ja-JP" sz="1000" b="0" i="0" u="none" strike="noStrike" baseline="0">
            <a:solidFill>
              <a:srgbClr val="000000"/>
            </a:solidFill>
            <a:latin typeface="HGS明朝E"/>
            <a:ea typeface="HGS明朝E"/>
          </a:endParaRPr>
        </a:p>
        <a:p>
          <a:pPr algn="l" rtl="0">
            <a:defRPr sz="1000"/>
          </a:pPr>
          <a:r>
            <a:rPr lang="ja-JP" altLang="en-US" sz="1000" b="0" i="0" u="none" strike="noStrike" baseline="0">
              <a:solidFill>
                <a:srgbClr val="000000"/>
              </a:solidFill>
              <a:latin typeface="HGS明朝E"/>
              <a:ea typeface="HGS明朝E"/>
            </a:rPr>
            <a:t>･研修講座管理運営のため</a:t>
          </a:r>
          <a:endParaRPr lang="en-US" altLang="ja-JP" sz="1000" b="0" i="0" u="none" strike="noStrike" baseline="0">
            <a:solidFill>
              <a:srgbClr val="000000"/>
            </a:solidFill>
            <a:latin typeface="HGS明朝E"/>
            <a:ea typeface="HGS明朝E"/>
          </a:endParaRPr>
        </a:p>
        <a:p>
          <a:pPr algn="l" rtl="0">
            <a:defRPr sz="1000"/>
          </a:pPr>
          <a:r>
            <a:rPr lang="ja-JP" altLang="en-US" sz="1000" b="0" i="0" u="none" strike="noStrike" baseline="0">
              <a:solidFill>
                <a:srgbClr val="000000"/>
              </a:solidFill>
              <a:latin typeface="HGS明朝E"/>
              <a:ea typeface="HGS明朝E"/>
            </a:rPr>
            <a:t>２、第三者への提供について</a:t>
          </a:r>
          <a:endParaRPr lang="en-US" altLang="ja-JP" sz="1000" b="0" i="0" u="none" strike="noStrike" baseline="0">
            <a:solidFill>
              <a:srgbClr val="000000"/>
            </a:solidFill>
            <a:latin typeface="HGS明朝E"/>
            <a:ea typeface="HGS明朝E"/>
          </a:endParaRPr>
        </a:p>
        <a:p>
          <a:pPr algn="l" rtl="0">
            <a:defRPr sz="1000"/>
          </a:pPr>
          <a:r>
            <a:rPr lang="ja-JP" altLang="en-US" sz="1000" b="0" i="0" u="none" strike="noStrike" baseline="0">
              <a:solidFill>
                <a:srgbClr val="000000"/>
              </a:solidFill>
              <a:latin typeface="HGS明朝E"/>
              <a:ea typeface="HGS明朝E"/>
            </a:rPr>
            <a:t>･お預かりした個人情報の第三者への提供については、本人の同意がない限り行いません。ただし、以下の場合は関係法令に関しない範囲で、本人の同意なく本人の個人情報を開示する場合があります。</a:t>
          </a:r>
          <a:endParaRPr lang="en-US" altLang="ja-JP" sz="1000" b="0" i="0" u="none" strike="noStrike" baseline="0">
            <a:solidFill>
              <a:srgbClr val="000000"/>
            </a:solidFill>
            <a:latin typeface="HGS明朝E"/>
            <a:ea typeface="HGS明朝E"/>
          </a:endParaRPr>
        </a:p>
        <a:p>
          <a:pPr algn="l" rtl="0">
            <a:defRPr sz="1000"/>
          </a:pPr>
          <a:r>
            <a:rPr lang="ja-JP" altLang="en-US" sz="1000" b="0" i="0" u="none" strike="noStrike" baseline="0">
              <a:solidFill>
                <a:srgbClr val="000000"/>
              </a:solidFill>
              <a:latin typeface="HGS明朝E"/>
              <a:ea typeface="HGS明朝E"/>
            </a:rPr>
            <a:t> 　　法令に基づく場合</a:t>
          </a:r>
        </a:p>
        <a:p>
          <a:pPr algn="l" rtl="0">
            <a:defRPr sz="1000"/>
          </a:pPr>
          <a:r>
            <a:rPr lang="ja-JP" altLang="en-US" sz="1000" b="0" i="0" u="none" strike="noStrike" baseline="0">
              <a:solidFill>
                <a:srgbClr val="000000"/>
              </a:solidFill>
              <a:latin typeface="HGS明朝E"/>
              <a:ea typeface="HGS明朝E"/>
            </a:rPr>
            <a:t> 　　人の生命、身体又は財産の保護の為に必要がある場合であって、本人の同意を得ることが困難であるとき</a:t>
          </a:r>
        </a:p>
        <a:p>
          <a:pPr algn="l" rtl="0">
            <a:defRPr sz="1000"/>
          </a:pPr>
          <a:r>
            <a:rPr lang="ja-JP" altLang="en-US" sz="1000" b="0" i="0" u="none" strike="noStrike" baseline="0">
              <a:solidFill>
                <a:srgbClr val="000000"/>
              </a:solidFill>
              <a:latin typeface="HGS明朝E"/>
              <a:ea typeface="HGS明朝E"/>
            </a:rPr>
            <a:t> 　　公衆衛生の向上又は児童の健全な育成の為に特に必要がある場合であって、本人の同意を得ることが困難であるとき</a:t>
          </a:r>
        </a:p>
        <a:p>
          <a:pPr algn="l" rtl="0">
            <a:defRPr sz="1000"/>
          </a:pPr>
          <a:r>
            <a:rPr lang="ja-JP" altLang="en-US" sz="1000" b="0" i="0" u="none" strike="noStrike" baseline="0">
              <a:solidFill>
                <a:srgbClr val="000000"/>
              </a:solidFill>
              <a:latin typeface="HGS明朝E"/>
              <a:ea typeface="HGS明朝E"/>
            </a:rPr>
            <a:t> 　　国の機関若しくは地方公共団体又はその委託を受けた者が法令の定める事務を遂行することに対して協力する必要がある場合であって、</a:t>
          </a:r>
          <a:endParaRPr lang="en-US" altLang="ja-JP" sz="1000" b="0" i="0" u="none" strike="noStrike" baseline="0">
            <a:solidFill>
              <a:srgbClr val="000000"/>
            </a:solidFill>
            <a:latin typeface="HGS明朝E"/>
            <a:ea typeface="HGS明朝E"/>
          </a:endParaRPr>
        </a:p>
        <a:p>
          <a:pPr algn="l" rtl="0">
            <a:defRPr sz="1000"/>
          </a:pPr>
          <a:r>
            <a:rPr lang="ja-JP" altLang="en-US" sz="1000" b="0" i="0" u="none" strike="noStrike" baseline="0">
              <a:solidFill>
                <a:srgbClr val="000000"/>
              </a:solidFill>
              <a:latin typeface="HGS明朝E"/>
              <a:ea typeface="HGS明朝E"/>
            </a:rPr>
            <a:t>　　本人の同意を得ることによって当該事務の遂行に支障を及ぼすおそれがあるとき</a:t>
          </a:r>
          <a:endParaRPr lang="en-US" altLang="ja-JP" sz="1000" b="0" i="0" u="none" strike="noStrike" baseline="0">
            <a:solidFill>
              <a:srgbClr val="000000"/>
            </a:solidFill>
            <a:latin typeface="HGS明朝E"/>
            <a:ea typeface="HGS明朝E"/>
          </a:endParaRPr>
        </a:p>
        <a:p>
          <a:pPr algn="l" rtl="0">
            <a:defRPr sz="1000"/>
          </a:pPr>
          <a:r>
            <a:rPr lang="ja-JP" altLang="en-US" sz="1000" b="0" i="0" u="none" strike="noStrike" baseline="0">
              <a:solidFill>
                <a:srgbClr val="000000"/>
              </a:solidFill>
              <a:latin typeface="HGS明朝E"/>
              <a:ea typeface="HGS明朝E"/>
            </a:rPr>
            <a:t>３</a:t>
          </a:r>
          <a:r>
            <a:rPr lang="en-US" altLang="ja-JP" sz="1000" b="0" i="0" u="none" strike="noStrike" baseline="0">
              <a:solidFill>
                <a:srgbClr val="000000"/>
              </a:solidFill>
              <a:latin typeface="HGS明朝E"/>
              <a:ea typeface="HGS明朝E"/>
            </a:rPr>
            <a:t>､</a:t>
          </a:r>
          <a:r>
            <a:rPr lang="ja-JP" altLang="en-US" sz="1000" b="0" i="0" u="none" strike="noStrike" baseline="0">
              <a:solidFill>
                <a:srgbClr val="000000"/>
              </a:solidFill>
              <a:latin typeface="HGS明朝E"/>
              <a:ea typeface="HGS明朝E"/>
            </a:rPr>
            <a:t>個人情報の開示等について</a:t>
          </a:r>
          <a:endParaRPr lang="en-US" altLang="ja-JP" sz="1000" b="0" i="0" u="none" strike="noStrike" baseline="0">
            <a:solidFill>
              <a:srgbClr val="000000"/>
            </a:solidFill>
            <a:latin typeface="HGS明朝E"/>
            <a:ea typeface="HGS明朝E"/>
          </a:endParaRPr>
        </a:p>
        <a:p>
          <a:pPr algn="l" rtl="0">
            <a:defRPr sz="1000"/>
          </a:pPr>
          <a:r>
            <a:rPr lang="ja-JP" altLang="en-US" sz="1000" b="0" i="0" u="none" strike="noStrike" baseline="0">
              <a:solidFill>
                <a:srgbClr val="000000"/>
              </a:solidFill>
              <a:latin typeface="HGS明朝E"/>
              <a:ea typeface="HGS明朝E"/>
            </a:rPr>
            <a:t>･個人情報の利用目的の通知、開示、内容の訂正、追加又は削除、地用の停止、消去及び第三者への提供の停止の要求があった場合は遅滞無く開示に応じます。下記の窓口まで、お申し出ください。</a:t>
          </a:r>
        </a:p>
        <a:p>
          <a:pPr algn="l" rtl="0">
            <a:defRPr sz="1000"/>
          </a:pPr>
          <a:r>
            <a:rPr lang="ja-JP" altLang="en-US" sz="1000" b="0" i="0" u="none" strike="noStrike" baseline="0">
              <a:solidFill>
                <a:srgbClr val="000000"/>
              </a:solidFill>
              <a:latin typeface="HGS明朝E"/>
              <a:ea typeface="HGS明朝E"/>
            </a:rPr>
            <a:t>４</a:t>
          </a:r>
          <a:r>
            <a:rPr lang="en-US" altLang="ja-JP" sz="1000" b="0" i="0" u="none" strike="noStrike" baseline="0">
              <a:solidFill>
                <a:srgbClr val="000000"/>
              </a:solidFill>
              <a:latin typeface="HGS明朝E"/>
              <a:ea typeface="HGS明朝E"/>
            </a:rPr>
            <a:t>､</a:t>
          </a:r>
          <a:r>
            <a:rPr lang="ja-JP" altLang="en-US" sz="1000" b="0" i="0" u="none" strike="noStrike" baseline="0">
              <a:solidFill>
                <a:srgbClr val="000000"/>
              </a:solidFill>
              <a:latin typeface="HGS明朝E"/>
              <a:ea typeface="HGS明朝E"/>
            </a:rPr>
            <a:t>情報提供の任意性について</a:t>
          </a:r>
          <a:endParaRPr lang="en-US" altLang="ja-JP" sz="1000" b="0" i="0" u="none" strike="noStrike" baseline="0">
            <a:solidFill>
              <a:srgbClr val="000000"/>
            </a:solidFill>
            <a:latin typeface="HGS明朝E"/>
            <a:ea typeface="HGS明朝E"/>
          </a:endParaRPr>
        </a:p>
        <a:p>
          <a:pPr algn="l" rtl="0">
            <a:defRPr sz="1000"/>
          </a:pPr>
          <a:r>
            <a:rPr lang="ja-JP" altLang="en-US" sz="1000" b="0" i="0" u="none" strike="noStrike" baseline="0">
              <a:solidFill>
                <a:srgbClr val="000000"/>
              </a:solidFill>
              <a:latin typeface="HGS明朝E"/>
              <a:ea typeface="HGS明朝E"/>
            </a:rPr>
            <a:t>･個人情報の提供は任意ですが、必要な個人情報の一部または全部を提供いただけなかった場合は、上記利用目的の業務に支障をきたし、お問い合わせ頂いた内容にたいする回答が遅れたりすることがあります。</a:t>
          </a:r>
        </a:p>
        <a:p>
          <a:pPr algn="l" rtl="0">
            <a:defRPr sz="1000"/>
          </a:pPr>
          <a:r>
            <a:rPr lang="ja-JP" altLang="en-US" sz="1000" b="0" i="0" u="none" strike="noStrike" baseline="0">
              <a:solidFill>
                <a:srgbClr val="000000"/>
              </a:solidFill>
              <a:latin typeface="HGS明朝E"/>
              <a:ea typeface="HGS明朝E"/>
            </a:rPr>
            <a:t> のでご了承ください。</a:t>
          </a:r>
        </a:p>
        <a:p>
          <a:pPr algn="l" rtl="0">
            <a:defRPr sz="1000"/>
          </a:pPr>
          <a:r>
            <a:rPr lang="ja-JP" altLang="en-US" sz="1000" b="0" i="0" u="none" strike="noStrike" baseline="0">
              <a:solidFill>
                <a:srgbClr val="000000"/>
              </a:solidFill>
              <a:latin typeface="HGS明朝E"/>
              <a:ea typeface="HGS明朝E"/>
            </a:rPr>
            <a:t>５</a:t>
          </a:r>
          <a:r>
            <a:rPr lang="en-US" altLang="ja-JP" sz="1000" b="0" i="0" u="none" strike="noStrike" baseline="0">
              <a:solidFill>
                <a:srgbClr val="000000"/>
              </a:solidFill>
              <a:latin typeface="HGS明朝E"/>
              <a:ea typeface="HGS明朝E"/>
            </a:rPr>
            <a:t>､</a:t>
          </a:r>
          <a:r>
            <a:rPr lang="ja-JP" altLang="en-US" sz="1000" b="0" i="0" u="none" strike="noStrike" baseline="0">
              <a:solidFill>
                <a:srgbClr val="000000"/>
              </a:solidFill>
              <a:latin typeface="HGS明朝E"/>
              <a:ea typeface="HGS明朝E"/>
            </a:rPr>
            <a:t>個人情報取扱の委託について</a:t>
          </a:r>
          <a:endParaRPr lang="en-US" altLang="ja-JP" sz="1000" b="0" i="0" u="none" strike="noStrike" baseline="0">
            <a:solidFill>
              <a:srgbClr val="000000"/>
            </a:solidFill>
            <a:latin typeface="HGS明朝E"/>
            <a:ea typeface="HGS明朝E"/>
          </a:endParaRPr>
        </a:p>
        <a:p>
          <a:pPr algn="l" rtl="0">
            <a:defRPr sz="1000"/>
          </a:pPr>
          <a:r>
            <a:rPr lang="ja-JP" altLang="en-US" sz="1000" b="0" i="0" u="none" strike="noStrike" baseline="0">
              <a:solidFill>
                <a:srgbClr val="000000"/>
              </a:solidFill>
              <a:latin typeface="HGS明朝E"/>
              <a:ea typeface="HGS明朝E"/>
            </a:rPr>
            <a:t>･個人情報の取り扱いを外部に委託する場合は、弊社が規程する個人情報管理基準を満たす企業を選定して行います。</a:t>
          </a:r>
          <a:endParaRPr lang="en-US" altLang="ja-JP" sz="1000" b="0" i="0" u="none" strike="noStrike" baseline="0">
            <a:solidFill>
              <a:srgbClr val="000000"/>
            </a:solidFill>
            <a:latin typeface="HGS明朝E"/>
            <a:ea typeface="HGS明朝E"/>
          </a:endParaRPr>
        </a:p>
        <a:p>
          <a:pPr algn="l" rtl="0">
            <a:defRPr sz="1000"/>
          </a:pPr>
          <a:endParaRPr lang="ja-JP" altLang="en-US" sz="1000" b="0" i="0" u="none" strike="noStrike" baseline="0">
            <a:solidFill>
              <a:srgbClr val="000000"/>
            </a:solidFill>
            <a:latin typeface="HGS明朝E" panose="02020900000000000000" pitchFamily="18" charset="-128"/>
            <a:ea typeface="HGS明朝E" panose="02020900000000000000" pitchFamily="18" charset="-128"/>
          </a:endParaRPr>
        </a:p>
        <a:p>
          <a:pPr algn="l" rtl="0">
            <a:defRPr sz="1000"/>
          </a:pPr>
          <a:endParaRPr lang="ja-JP" altLang="en-US" sz="1000" b="0" i="0" u="none" strike="noStrike" baseline="0">
            <a:solidFill>
              <a:srgbClr val="000000"/>
            </a:solidFill>
            <a:latin typeface="HGS明朝E"/>
            <a:ea typeface="HGS明朝E"/>
          </a:endParaRPr>
        </a:p>
      </xdr:txBody>
    </xdr:sp>
    <xdr:clientData/>
  </xdr:twoCellAnchor>
  <xdr:twoCellAnchor>
    <xdr:from>
      <xdr:col>0</xdr:col>
      <xdr:colOff>115150</xdr:colOff>
      <xdr:row>53</xdr:row>
      <xdr:rowOff>89644</xdr:rowOff>
    </xdr:from>
    <xdr:to>
      <xdr:col>16</xdr:col>
      <xdr:colOff>11205</xdr:colOff>
      <xdr:row>60</xdr:row>
      <xdr:rowOff>100850</xdr:rowOff>
    </xdr:to>
    <xdr:sp macro="" textlink="">
      <xdr:nvSpPr>
        <xdr:cNvPr id="11" name="テキスト ボックス 2">
          <a:extLst>
            <a:ext uri="{FF2B5EF4-FFF2-40B4-BE49-F238E27FC236}">
              <a16:creationId xmlns:a16="http://schemas.microsoft.com/office/drawing/2014/main" id="{00000000-0008-0000-0000-00000B000000}"/>
            </a:ext>
          </a:extLst>
        </xdr:cNvPr>
        <xdr:cNvSpPr txBox="1">
          <a:spLocks noChangeArrowheads="1"/>
        </xdr:cNvSpPr>
      </xdr:nvSpPr>
      <xdr:spPr bwMode="auto">
        <a:xfrm>
          <a:off x="115150" y="10645585"/>
          <a:ext cx="5611055" cy="1187824"/>
        </a:xfrm>
        <a:prstGeom prst="rect">
          <a:avLst/>
        </a:prstGeom>
        <a:solidFill>
          <a:srgbClr val="FFFFFF"/>
        </a:solidFill>
        <a:ln w="9525">
          <a:noFill/>
          <a:miter lim="800000"/>
          <a:headEnd/>
          <a:tailEnd/>
        </a:ln>
      </xdr:spPr>
      <xdr:txBody>
        <a:bodyPr vertOverflow="clip" wrap="square" lIns="36000" tIns="36000" rIns="0" bIns="0" anchor="t" upright="1"/>
        <a:lstStyle/>
        <a:p>
          <a:pPr algn="l" rtl="0">
            <a:lnSpc>
              <a:spcPts val="600"/>
            </a:lnSpc>
            <a:defRPr sz="1000"/>
          </a:pPr>
          <a:r>
            <a:rPr lang="en-US" altLang="ja-JP" sz="1000" b="0" i="0" u="none" strike="noStrike" baseline="0">
              <a:solidFill>
                <a:srgbClr val="000000"/>
              </a:solidFill>
              <a:latin typeface="HGS明朝E"/>
              <a:ea typeface="HGS明朝E"/>
            </a:rPr>
            <a:t>【</a:t>
          </a:r>
          <a:r>
            <a:rPr lang="ja-JP" altLang="en-US" sz="1000" b="0" i="0" u="none" strike="noStrike" baseline="0">
              <a:solidFill>
                <a:srgbClr val="000000"/>
              </a:solidFill>
              <a:latin typeface="HGS明朝E"/>
              <a:ea typeface="HGS明朝E"/>
            </a:rPr>
            <a:t>個人情報相談窓口</a:t>
          </a:r>
          <a:r>
            <a:rPr lang="en-US" altLang="ja-JP" sz="1000" b="0" i="0" u="none" strike="noStrike" baseline="0">
              <a:solidFill>
                <a:srgbClr val="000000"/>
              </a:solidFill>
              <a:latin typeface="HGS明朝E"/>
              <a:ea typeface="HGS明朝E"/>
            </a:rPr>
            <a:t>】</a:t>
          </a:r>
        </a:p>
        <a:p>
          <a:pPr algn="l" rtl="0">
            <a:lnSpc>
              <a:spcPts val="600"/>
            </a:lnSpc>
            <a:defRPr sz="1000"/>
          </a:pPr>
          <a:endParaRPr lang="en-US" altLang="ja-JP" sz="1000" b="0" i="0" u="none" strike="noStrike" baseline="0">
            <a:solidFill>
              <a:srgbClr val="000000"/>
            </a:solidFill>
            <a:latin typeface="HGS明朝E"/>
            <a:ea typeface="HGS明朝E"/>
          </a:endParaRPr>
        </a:p>
        <a:p>
          <a:pPr algn="l" rtl="0">
            <a:lnSpc>
              <a:spcPts val="600"/>
            </a:lnSpc>
            <a:defRPr sz="1000"/>
          </a:pPr>
          <a:r>
            <a:rPr lang="ja-JP" altLang="en-US" sz="1000" b="0" i="0" u="none" strike="noStrike" baseline="0">
              <a:solidFill>
                <a:srgbClr val="000000"/>
              </a:solidFill>
              <a:latin typeface="HGS明朝E"/>
              <a:ea typeface="HGS明朝E"/>
            </a:rPr>
            <a:t>株式会社宮崎県ソフトウェアセンター</a:t>
          </a:r>
        </a:p>
        <a:p>
          <a:pPr algn="l" rtl="0">
            <a:lnSpc>
              <a:spcPts val="600"/>
            </a:lnSpc>
            <a:defRPr sz="1000"/>
          </a:pPr>
          <a:endParaRPr lang="en-US" altLang="ja-JP" sz="1000" b="0" i="0" u="none" strike="noStrike" baseline="0">
            <a:solidFill>
              <a:srgbClr val="000000"/>
            </a:solidFill>
            <a:latin typeface="HGS明朝E"/>
            <a:ea typeface="HGS明朝E"/>
          </a:endParaRPr>
        </a:p>
        <a:p>
          <a:pPr algn="l" rtl="0">
            <a:lnSpc>
              <a:spcPts val="600"/>
            </a:lnSpc>
            <a:defRPr sz="1000"/>
          </a:pPr>
          <a:r>
            <a:rPr lang="ja-JP" altLang="en-US" sz="1000" b="0" i="0" u="none" strike="noStrike" baseline="0">
              <a:solidFill>
                <a:srgbClr val="000000"/>
              </a:solidFill>
              <a:latin typeface="HGS明朝E"/>
              <a:ea typeface="HGS明朝E"/>
            </a:rPr>
            <a:t>個人情報相談窓口</a:t>
          </a:r>
          <a:endParaRPr lang="en-US" altLang="ja-JP" sz="1000" b="0" i="0" u="none" strike="noStrike" baseline="0">
            <a:solidFill>
              <a:srgbClr val="000000"/>
            </a:solidFill>
            <a:latin typeface="HGS明朝E"/>
            <a:ea typeface="HGS明朝E"/>
          </a:endParaRPr>
        </a:p>
        <a:p>
          <a:pPr algn="l" rtl="0">
            <a:lnSpc>
              <a:spcPts val="600"/>
            </a:lnSpc>
            <a:defRPr sz="1000"/>
          </a:pPr>
          <a:endParaRPr lang="en-US" altLang="ja-JP" sz="1000" b="0" i="0" u="none" strike="noStrike" baseline="0">
            <a:solidFill>
              <a:srgbClr val="000000"/>
            </a:solidFill>
            <a:latin typeface="HGS明朝E"/>
            <a:ea typeface="HGS明朝E"/>
          </a:endParaRPr>
        </a:p>
        <a:p>
          <a:pPr algn="l" rtl="0">
            <a:lnSpc>
              <a:spcPts val="600"/>
            </a:lnSpc>
            <a:defRPr sz="1000"/>
          </a:pPr>
          <a:r>
            <a:rPr lang="ja-JP" altLang="en-US" sz="1000" b="0" i="0" u="none" strike="noStrike" baseline="0">
              <a:solidFill>
                <a:srgbClr val="000000"/>
              </a:solidFill>
              <a:latin typeface="HGS明朝E"/>
              <a:ea typeface="HGS明朝E"/>
            </a:rPr>
            <a:t>個人情報保護管理責任者</a:t>
          </a:r>
          <a:endParaRPr lang="en-US" altLang="ja-JP" sz="1000" b="0" i="0" u="none" strike="noStrike" baseline="0">
            <a:solidFill>
              <a:srgbClr val="000000"/>
            </a:solidFill>
            <a:latin typeface="HGS明朝E"/>
            <a:ea typeface="HGS明朝E"/>
          </a:endParaRPr>
        </a:p>
        <a:p>
          <a:pPr algn="l" rtl="0">
            <a:lnSpc>
              <a:spcPts val="600"/>
            </a:lnSpc>
            <a:defRPr sz="1000"/>
          </a:pPr>
          <a:endParaRPr lang="en-US" altLang="ja-JP" sz="1000" b="0" i="0" u="none" strike="noStrike" baseline="0">
            <a:solidFill>
              <a:srgbClr val="000000"/>
            </a:solidFill>
            <a:latin typeface="HGS明朝E"/>
            <a:ea typeface="HGS明朝E"/>
          </a:endParaRPr>
        </a:p>
        <a:p>
          <a:pPr algn="l" rtl="0">
            <a:lnSpc>
              <a:spcPts val="600"/>
            </a:lnSpc>
            <a:defRPr sz="1000"/>
          </a:pPr>
          <a:r>
            <a:rPr lang="ja-JP" altLang="en-US" sz="1000" b="0" i="0" u="none" strike="noStrike" baseline="0">
              <a:solidFill>
                <a:srgbClr val="000000"/>
              </a:solidFill>
              <a:latin typeface="HGS明朝E"/>
              <a:ea typeface="HGS明朝E"/>
            </a:rPr>
            <a:t>〒</a:t>
          </a:r>
          <a:r>
            <a:rPr lang="en-US" altLang="ja-JP" sz="1000" b="0" i="0" u="none" strike="noStrike" baseline="0">
              <a:solidFill>
                <a:srgbClr val="000000"/>
              </a:solidFill>
              <a:latin typeface="HGS明朝E"/>
              <a:ea typeface="HGS明朝E"/>
            </a:rPr>
            <a:t>880-0303</a:t>
          </a:r>
        </a:p>
        <a:p>
          <a:pPr algn="l" rtl="0">
            <a:lnSpc>
              <a:spcPts val="600"/>
            </a:lnSpc>
            <a:defRPr sz="1000"/>
          </a:pPr>
          <a:endParaRPr lang="en-US" altLang="ja-JP" sz="1000" b="0" i="0" u="none" strike="noStrike" baseline="0">
            <a:solidFill>
              <a:srgbClr val="000000"/>
            </a:solidFill>
            <a:latin typeface="HGS明朝E"/>
            <a:ea typeface="HGS明朝E"/>
          </a:endParaRPr>
        </a:p>
        <a:p>
          <a:pPr algn="l" rtl="0">
            <a:lnSpc>
              <a:spcPts val="600"/>
            </a:lnSpc>
            <a:defRPr sz="1000"/>
          </a:pPr>
          <a:r>
            <a:rPr lang="ja-JP" altLang="en-US" sz="1000" b="0" i="0" u="none" strike="noStrike" baseline="0">
              <a:solidFill>
                <a:srgbClr val="000000"/>
              </a:solidFill>
              <a:latin typeface="HGS明朝E"/>
              <a:ea typeface="HGS明朝E"/>
            </a:rPr>
            <a:t>宮崎県宮崎市佐土原町東上那珂字長谷水</a:t>
          </a:r>
          <a:r>
            <a:rPr lang="en-US" altLang="ja-JP" sz="1000" b="0" i="0" u="none" strike="noStrike" baseline="0">
              <a:solidFill>
                <a:srgbClr val="000000"/>
              </a:solidFill>
              <a:latin typeface="HGS明朝E"/>
              <a:ea typeface="HGS明朝E"/>
            </a:rPr>
            <a:t>16500</a:t>
          </a:r>
          <a:r>
            <a:rPr lang="ja-JP" altLang="en-US" sz="1000" b="0" i="0" u="none" strike="noStrike" baseline="0">
              <a:solidFill>
                <a:srgbClr val="000000"/>
              </a:solidFill>
              <a:latin typeface="HGS明朝E"/>
              <a:ea typeface="HGS明朝E"/>
            </a:rPr>
            <a:t>番地</a:t>
          </a:r>
          <a:r>
            <a:rPr lang="en-US" altLang="ja-JP" sz="1000" b="0" i="0" u="none" strike="noStrike" baseline="0">
              <a:solidFill>
                <a:srgbClr val="000000"/>
              </a:solidFill>
              <a:latin typeface="HGS明朝E"/>
              <a:ea typeface="HGS明朝E"/>
            </a:rPr>
            <a:t>2</a:t>
          </a:r>
        </a:p>
        <a:p>
          <a:pPr algn="l" rtl="0">
            <a:lnSpc>
              <a:spcPts val="600"/>
            </a:lnSpc>
            <a:defRPr sz="1000"/>
          </a:pPr>
          <a:endParaRPr lang="en-US" altLang="ja-JP" sz="1000" b="0" i="0" u="none" strike="noStrike" baseline="0">
            <a:solidFill>
              <a:srgbClr val="000000"/>
            </a:solidFill>
            <a:latin typeface="HGS明朝E"/>
            <a:ea typeface="HGS明朝E"/>
          </a:endParaRPr>
        </a:p>
        <a:p>
          <a:pPr algn="l" rtl="0">
            <a:lnSpc>
              <a:spcPts val="600"/>
            </a:lnSpc>
            <a:defRPr sz="1000"/>
          </a:pPr>
          <a:r>
            <a:rPr lang="en-US" altLang="ja-JP" sz="1000" b="0" i="0" u="none" strike="noStrike" baseline="0">
              <a:solidFill>
                <a:srgbClr val="000000"/>
              </a:solidFill>
              <a:latin typeface="HGS明朝E"/>
              <a:ea typeface="HGS明朝E"/>
            </a:rPr>
            <a:t>TEL</a:t>
          </a:r>
          <a:r>
            <a:rPr lang="ja-JP" altLang="en-US" sz="1000" b="0" i="0" u="none" strike="noStrike" baseline="0">
              <a:solidFill>
                <a:srgbClr val="000000"/>
              </a:solidFill>
              <a:latin typeface="HGS明朝E"/>
              <a:ea typeface="HGS明朝E"/>
            </a:rPr>
            <a:t>：</a:t>
          </a:r>
          <a:r>
            <a:rPr lang="en-US" altLang="ja-JP" sz="1000" b="0" i="0" u="none" strike="noStrike" baseline="0">
              <a:solidFill>
                <a:srgbClr val="000000"/>
              </a:solidFill>
              <a:latin typeface="HGS明朝E"/>
              <a:ea typeface="HGS明朝E"/>
            </a:rPr>
            <a:t>0985-30-5050</a:t>
          </a:r>
          <a:r>
            <a:rPr lang="ja-JP" altLang="en-US" sz="1000" b="0" i="0" u="none" strike="noStrike" baseline="0">
              <a:solidFill>
                <a:srgbClr val="000000"/>
              </a:solidFill>
              <a:latin typeface="HGS明朝E"/>
              <a:ea typeface="HGS明朝E"/>
            </a:rPr>
            <a:t>　</a:t>
          </a:r>
          <a:r>
            <a:rPr lang="en-US" altLang="ja-JP" sz="1000" b="0" i="0" u="none" strike="noStrike" baseline="0">
              <a:solidFill>
                <a:srgbClr val="000000"/>
              </a:solidFill>
              <a:latin typeface="HGS明朝E"/>
              <a:ea typeface="HGS明朝E"/>
            </a:rPr>
            <a:t>FAX</a:t>
          </a:r>
          <a:r>
            <a:rPr lang="ja-JP" altLang="en-US" sz="1000" b="0" i="0" u="none" strike="noStrike" baseline="0">
              <a:solidFill>
                <a:srgbClr val="000000"/>
              </a:solidFill>
              <a:latin typeface="HGS明朝E"/>
              <a:ea typeface="HGS明朝E"/>
            </a:rPr>
            <a:t>：</a:t>
          </a:r>
          <a:r>
            <a:rPr lang="en-US" altLang="ja-JP" sz="1000" b="0" i="0" u="none" strike="noStrike" baseline="0">
              <a:solidFill>
                <a:srgbClr val="000000"/>
              </a:solidFill>
              <a:latin typeface="HGS明朝E"/>
              <a:ea typeface="HGS明朝E"/>
            </a:rPr>
            <a:t>0985-30-5053</a:t>
          </a:r>
          <a:endParaRPr lang="ja-JP" altLang="en-US" sz="1000" b="0" i="0" u="none" strike="noStrike" baseline="0">
            <a:solidFill>
              <a:srgbClr val="000000"/>
            </a:solidFill>
            <a:latin typeface="HGS明朝E"/>
            <a:ea typeface="HGS明朝E"/>
          </a:endParaRPr>
        </a:p>
      </xdr:txBody>
    </xdr:sp>
    <xdr:clientData/>
  </xdr:twoCellAnchor>
  <xdr:oneCellAnchor>
    <xdr:from>
      <xdr:col>26</xdr:col>
      <xdr:colOff>21050</xdr:colOff>
      <xdr:row>55</xdr:row>
      <xdr:rowOff>38534</xdr:rowOff>
    </xdr:from>
    <xdr:ext cx="3160834" cy="471121"/>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7753109" y="10930652"/>
          <a:ext cx="3160834" cy="4711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a:latin typeface="+mj-ea"/>
              <a:ea typeface="+mj-ea"/>
            </a:rPr>
            <a:t>株式会社宮崎県ソフトウェアセンター　</a:t>
          </a:r>
          <a:endParaRPr kumimoji="1" lang="en-US" altLang="ja-JP" sz="1400" b="1">
            <a:latin typeface="+mj-ea"/>
            <a:ea typeface="+mj-ea"/>
          </a:endParaRPr>
        </a:p>
        <a:p>
          <a:r>
            <a:rPr kumimoji="1" lang="ja-JP" altLang="en-US" sz="1400" b="1">
              <a:latin typeface="+mj-ea"/>
              <a:ea typeface="+mj-ea"/>
            </a:rPr>
            <a:t>　</a:t>
          </a:r>
          <a:r>
            <a:rPr kumimoji="1" lang="ja-JP" altLang="en-US" sz="1100">
              <a:latin typeface="+mj-ea"/>
              <a:ea typeface="+mj-ea"/>
            </a:rPr>
            <a:t>				</a:t>
          </a:r>
        </a:p>
        <a:p>
          <a:endParaRPr kumimoji="1" lang="en-US" altLang="ja-JP" sz="1100">
            <a:latin typeface="+mj-ea"/>
            <a:ea typeface="+mj-ea"/>
          </a:endParaRPr>
        </a:p>
        <a:p>
          <a:r>
            <a:rPr kumimoji="1" lang="en-US" altLang="ja-JP" sz="1100">
              <a:latin typeface="+mj-ea"/>
              <a:ea typeface="+mj-ea"/>
            </a:rPr>
            <a:t>				</a:t>
          </a:r>
        </a:p>
        <a:p>
          <a:endParaRPr kumimoji="1" lang="ja-JP" altLang="en-US" sz="1100">
            <a:latin typeface="+mj-ea"/>
            <a:ea typeface="+mj-ea"/>
          </a:endParaRPr>
        </a:p>
      </xdr:txBody>
    </xdr:sp>
    <xdr:clientData/>
  </xdr:oneCellAnchor>
  <xdr:oneCellAnchor>
    <xdr:from>
      <xdr:col>25</xdr:col>
      <xdr:colOff>179956</xdr:colOff>
      <xdr:row>56</xdr:row>
      <xdr:rowOff>135022</xdr:rowOff>
    </xdr:from>
    <xdr:ext cx="3816595" cy="653263"/>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7710309" y="11195228"/>
          <a:ext cx="3816595" cy="6532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ja-JP" sz="1100" b="1">
              <a:solidFill>
                <a:schemeClr val="tx1"/>
              </a:solidFill>
              <a:effectLst/>
              <a:latin typeface="+mn-lt"/>
              <a:ea typeface="+mn-ea"/>
              <a:cs typeface="+mn-cs"/>
            </a:rPr>
            <a:t>〒</a:t>
          </a:r>
          <a:r>
            <a:rPr kumimoji="1" lang="en-US" altLang="ja-JP" sz="1100" b="1">
              <a:solidFill>
                <a:schemeClr val="tx1"/>
              </a:solidFill>
              <a:effectLst/>
              <a:latin typeface="+mn-ea"/>
              <a:ea typeface="+mn-ea"/>
              <a:cs typeface="+mn-cs"/>
            </a:rPr>
            <a:t>880-0303</a:t>
          </a:r>
          <a:r>
            <a:rPr kumimoji="1" lang="ja-JP" altLang="ja-JP" sz="1100" b="1">
              <a:solidFill>
                <a:schemeClr val="tx1"/>
              </a:solidFill>
              <a:effectLst/>
              <a:latin typeface="+mn-lt"/>
              <a:ea typeface="+mn-ea"/>
              <a:cs typeface="+mn-cs"/>
            </a:rPr>
            <a:t>　　</a:t>
          </a:r>
          <a:endParaRPr lang="ja-JP" altLang="ja-JP" b="1">
            <a:effectLst/>
          </a:endParaRPr>
        </a:p>
        <a:p>
          <a:r>
            <a:rPr kumimoji="1" lang="ja-JP" altLang="en-US" sz="1100" b="1">
              <a:solidFill>
                <a:schemeClr val="tx1"/>
              </a:solidFill>
              <a:effectLst/>
              <a:latin typeface="+mn-lt"/>
              <a:ea typeface="+mn-ea"/>
              <a:cs typeface="+mn-cs"/>
            </a:rPr>
            <a:t>　　</a:t>
          </a:r>
          <a:r>
            <a:rPr kumimoji="1" lang="ja-JP" altLang="ja-JP" sz="1100" b="1">
              <a:solidFill>
                <a:schemeClr val="tx1"/>
              </a:solidFill>
              <a:effectLst/>
              <a:latin typeface="+mn-lt"/>
              <a:ea typeface="+mn-ea"/>
              <a:cs typeface="+mn-cs"/>
            </a:rPr>
            <a:t>宮崎県宮崎市</a:t>
          </a:r>
          <a:r>
            <a:rPr kumimoji="1" lang="ja-JP" altLang="en-US" sz="1100" b="1">
              <a:solidFill>
                <a:schemeClr val="tx1"/>
              </a:solidFill>
              <a:effectLst/>
              <a:latin typeface="+mn-lt"/>
              <a:ea typeface="+mn-ea"/>
              <a:cs typeface="+mn-cs"/>
            </a:rPr>
            <a:t>佐土原町東上那珂</a:t>
          </a:r>
          <a:r>
            <a:rPr kumimoji="1" lang="ja-JP" altLang="ja-JP" sz="1100" b="1">
              <a:solidFill>
                <a:schemeClr val="tx1"/>
              </a:solidFill>
              <a:effectLst/>
              <a:latin typeface="+mn-lt"/>
              <a:ea typeface="+mn-ea"/>
              <a:cs typeface="+mn-cs"/>
            </a:rPr>
            <a:t>字長谷水</a:t>
          </a:r>
          <a:r>
            <a:rPr kumimoji="1" lang="en-US" altLang="ja-JP" sz="1100" b="1">
              <a:solidFill>
                <a:schemeClr val="tx1"/>
              </a:solidFill>
              <a:effectLst/>
              <a:latin typeface="+mn-lt"/>
              <a:ea typeface="+mn-ea"/>
              <a:cs typeface="+mn-cs"/>
            </a:rPr>
            <a:t>16500-2</a:t>
          </a:r>
        </a:p>
        <a:p>
          <a:r>
            <a:rPr kumimoji="1" lang="en-US" altLang="ja-JP" sz="1100" b="1">
              <a:solidFill>
                <a:schemeClr val="tx1"/>
              </a:solidFill>
              <a:effectLst/>
              <a:latin typeface="+mn-lt"/>
              <a:ea typeface="+mn-ea"/>
              <a:cs typeface="+mn-cs"/>
            </a:rPr>
            <a:t>      </a:t>
          </a:r>
          <a:r>
            <a:rPr kumimoji="1" lang="ja-JP" altLang="en-US" sz="1100" b="1">
              <a:solidFill>
                <a:schemeClr val="tx1"/>
              </a:solidFill>
              <a:effectLst/>
              <a:latin typeface="+mn-lt"/>
              <a:ea typeface="+mn-ea"/>
              <a:cs typeface="+mn-cs"/>
            </a:rPr>
            <a:t>　　　　　　　　　　</a:t>
          </a:r>
          <a:r>
            <a:rPr kumimoji="1" lang="en-US" altLang="ja-JP" sz="1100" b="1">
              <a:solidFill>
                <a:schemeClr val="tx1"/>
              </a:solidFill>
              <a:effectLst/>
              <a:latin typeface="+mn-lt"/>
              <a:ea typeface="+mn-ea"/>
              <a:cs typeface="+mn-cs"/>
            </a:rPr>
            <a:t>TEL</a:t>
          </a:r>
          <a:r>
            <a:rPr kumimoji="1" lang="ja-JP" altLang="en-US" sz="1100" b="1">
              <a:solidFill>
                <a:schemeClr val="tx1"/>
              </a:solidFill>
              <a:effectLst/>
              <a:latin typeface="+mn-lt"/>
              <a:ea typeface="+mn-ea"/>
              <a:cs typeface="+mn-cs"/>
            </a:rPr>
            <a:t>：</a:t>
          </a:r>
          <a:r>
            <a:rPr kumimoji="1" lang="en-US" altLang="ja-JP" sz="1100" b="1">
              <a:solidFill>
                <a:schemeClr val="tx1"/>
              </a:solidFill>
              <a:effectLst/>
              <a:latin typeface="+mn-lt"/>
              <a:ea typeface="+mn-ea"/>
              <a:cs typeface="+mn-cs"/>
            </a:rPr>
            <a:t>0985-30-5050</a:t>
          </a:r>
          <a:r>
            <a:rPr kumimoji="1" lang="ja-JP" altLang="en-US" sz="1100" b="1">
              <a:solidFill>
                <a:schemeClr val="tx1"/>
              </a:solidFill>
              <a:effectLst/>
              <a:latin typeface="+mn-lt"/>
              <a:ea typeface="+mn-ea"/>
              <a:cs typeface="+mn-cs"/>
            </a:rPr>
            <a:t>　</a:t>
          </a:r>
          <a:r>
            <a:rPr kumimoji="1" lang="en-US" altLang="ja-JP" sz="1100" b="1">
              <a:solidFill>
                <a:schemeClr val="tx1"/>
              </a:solidFill>
              <a:effectLst/>
              <a:latin typeface="+mn-lt"/>
              <a:ea typeface="+mn-ea"/>
              <a:cs typeface="+mn-cs"/>
            </a:rPr>
            <a:t>FAX</a:t>
          </a:r>
          <a:r>
            <a:rPr kumimoji="1" lang="ja-JP" altLang="en-US" sz="1100" b="1">
              <a:solidFill>
                <a:schemeClr val="tx1"/>
              </a:solidFill>
              <a:effectLst/>
              <a:latin typeface="+mn-lt"/>
              <a:ea typeface="+mn-ea"/>
              <a:cs typeface="+mn-cs"/>
            </a:rPr>
            <a:t>：</a:t>
          </a:r>
          <a:r>
            <a:rPr kumimoji="1" lang="en-US" altLang="ja-JP" sz="1100" b="1">
              <a:solidFill>
                <a:schemeClr val="tx1"/>
              </a:solidFill>
              <a:effectLst/>
              <a:latin typeface="+mn-lt"/>
              <a:ea typeface="+mn-ea"/>
              <a:cs typeface="+mn-cs"/>
            </a:rPr>
            <a:t>0985-30-5053</a:t>
          </a:r>
        </a:p>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a:t>
          </a:r>
          <a:endParaRPr lang="ja-JP" altLang="ja-JP">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H22&#24180;&#24230;\H22&#20107;&#26989;&#21454;&#259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sc-fs\&#30740;&#20462;&#20225;&#30011;&#35506;\H23&#24180;&#24230;\H23_&#25104;&#38263;&#20998;&#37326;&#20154;&#26448;&#32946;&#25104;&#25903;&#25588;&#20107;&#26989;\2012_&#19968;&#33324;&#30740;&#20462;&#65288;2,3&#2637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sc-fs3\&#20849;&#36890;\H23&#24180;&#24230;\H23_&#25104;&#38263;&#20998;&#37326;&#20154;&#26448;&#32946;&#25104;&#25903;&#25588;&#20107;&#26989;\2012_&#19968;&#33324;&#30740;&#20462;&#65288;2,3&#26376;&#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T00\user\&#23478;&#24237;&#25391;&#33288;\&#12415;&#12406;&#65306;&#12487;&#12473;&#12463;&#12488;&#12483;&#12503;&#12501;&#12457;&#12523;&#12480;&#12540;\&#37117;&#36947;&#24220;&#30476;&#29031;&#20250;\&#20877;&#22996;&#35351;&#21332;&#35696;&#20250;&#35519;&#12409;\&#65296;&#65304;&#33576;&#22478;&#30476;&#65306;&#21029;&#27096;&#2433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sc-fs\&#30740;&#20462;&#20225;&#30011;&#35506;\Documents%20and%20Settings\kaneko\&#12487;&#12473;&#12463;&#12488;&#12483;&#12503;\&#12467;&#12500;&#12540;&#30740;&#20462;&#20107;&#26989;&#22577;&#21578;&#26360;&#12304;&#24179;&#25104;&#65297;&#65304;&#24180;&#24230;&#23455;&#32318;&#12539;&#65297;&#65305;&#24180;&#24230;&#35336;&#30011;&#1230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WINDOWS\&#65411;&#65438;&#65405;&#65400;&#65412;&#65391;&#65420;&#65439;\EXCEL&#12486;&#12461;&#12473;&#12488;&#20316;&#25104;\&#12469;&#12531;&#12503;&#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全体"/>
      <sheetName val="コール"/>
      <sheetName val="IT技術者"/>
      <sheetName val="基金訓練"/>
      <sheetName val="県訓練"/>
      <sheetName val="雇用訓練"/>
      <sheetName val="シルバー"/>
      <sheetName val="国富パソコン研修"/>
      <sheetName val="県調査"/>
      <sheetName val="雇用創出"/>
      <sheetName val="宮崎市マッチング"/>
      <sheetName val="IT受注拡大"/>
      <sheetName val="都城"/>
      <sheetName val="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6">
          <cell r="B6" t="str">
            <v>講師費</v>
          </cell>
        </row>
        <row r="7">
          <cell r="B7" t="str">
            <v>教材費</v>
          </cell>
        </row>
        <row r="8">
          <cell r="B8" t="str">
            <v>会場費</v>
          </cell>
        </row>
        <row r="9">
          <cell r="B9" t="str">
            <v>交通費</v>
          </cell>
        </row>
        <row r="10">
          <cell r="B10" t="str">
            <v>広告費</v>
          </cell>
        </row>
        <row r="11">
          <cell r="B11" t="str">
            <v>人件費</v>
          </cell>
        </row>
        <row r="12">
          <cell r="B12" t="str">
            <v>その他</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研修カレンダー"/>
      <sheetName val="2、3月スケジュール"/>
      <sheetName val="Word基礎"/>
      <sheetName val="Excel基礎"/>
      <sheetName val="Excel応用"/>
      <sheetName val="Excel関数ビジネス応用"/>
      <sheetName val="Power Point基礎"/>
      <sheetName val="Power Point応用"/>
      <sheetName val="MOS資格対策Word2010"/>
      <sheetName val="MOS資格対策EXCEL2010"/>
      <sheetName val="MOS資格対策PowerPoint2010"/>
      <sheetName val="XHTML CSS"/>
      <sheetName val="ネットワーク基礎"/>
      <sheetName val="ネットワーク技術実践1"/>
      <sheetName val="ネットワーク技術実践2"/>
      <sheetName val="CCNA資格取得対策"/>
      <sheetName val="Illustrator研修"/>
      <sheetName val="ビジネスFacebook＆Twitter活用"/>
      <sheetName val="Webマーケティング_SEM研修"/>
      <sheetName val="Photoshop研修"/>
      <sheetName val="Dreamweaver研修"/>
      <sheetName val="Flash研修"/>
      <sheetName val="集計表２"/>
    </sheetNames>
    <sheetDataSet>
      <sheetData sheetId="0">
        <row r="41">
          <cell r="A41" t="str">
            <v>Office</v>
          </cell>
          <cell r="B41" t="str">
            <v>Word基礎</v>
          </cell>
        </row>
        <row r="42">
          <cell r="A42" t="str">
            <v>Webエンジニア</v>
          </cell>
          <cell r="B42" t="str">
            <v>Word応用</v>
          </cell>
        </row>
        <row r="43">
          <cell r="A43" t="str">
            <v>Webデザイン</v>
          </cell>
          <cell r="B43" t="str">
            <v>Excel基礎</v>
          </cell>
        </row>
        <row r="44">
          <cell r="A44" t="str">
            <v>ソーシャル</v>
          </cell>
          <cell r="B44" t="str">
            <v>Excel応用</v>
          </cell>
        </row>
        <row r="45">
          <cell r="A45" t="str">
            <v>ネットワーク</v>
          </cell>
          <cell r="B45" t="str">
            <v>Excel関数ビジネス応用</v>
          </cell>
        </row>
        <row r="46">
          <cell r="B46" t="str">
            <v>Power　Point基礎</v>
          </cell>
        </row>
        <row r="47">
          <cell r="B47" t="str">
            <v>Power　Point応用</v>
          </cell>
        </row>
        <row r="48">
          <cell r="B48" t="str">
            <v>Access基礎</v>
          </cell>
        </row>
        <row r="49">
          <cell r="B49" t="str">
            <v>Access応用</v>
          </cell>
        </row>
        <row r="53">
          <cell r="B53" t="str">
            <v>XHTML／CSS研修</v>
          </cell>
        </row>
        <row r="54">
          <cell r="B54" t="str">
            <v>Dreamweaver&amp;Fireworks研修</v>
          </cell>
        </row>
        <row r="55">
          <cell r="B55" t="str">
            <v>Flash研修</v>
          </cell>
        </row>
        <row r="56">
          <cell r="B56" t="str">
            <v>Fireworks研修</v>
          </cell>
        </row>
        <row r="57">
          <cell r="B57" t="str">
            <v>SEO（Webサイト集客）研修</v>
          </cell>
        </row>
        <row r="58">
          <cell r="B58" t="str">
            <v>Webマーケティング／SEM研修</v>
          </cell>
        </row>
        <row r="59">
          <cell r="B59" t="str">
            <v>Illustrator研修</v>
          </cell>
        </row>
        <row r="60">
          <cell r="B60" t="str">
            <v>Photoshop研修</v>
          </cell>
        </row>
        <row r="61">
          <cell r="B61" t="str">
            <v>ビジネスTwitter活用研修</v>
          </cell>
        </row>
        <row r="62">
          <cell r="B62" t="str">
            <v>ビジネスFacebook研修</v>
          </cell>
        </row>
        <row r="63">
          <cell r="B63" t="str">
            <v>ネットワーク基礎</v>
          </cell>
        </row>
        <row r="64">
          <cell r="B64" t="str">
            <v>ネットワーク技術実践（CCENT対応）</v>
          </cell>
        </row>
        <row r="65">
          <cell r="B65" t="str">
            <v>ネットワーク技術実践（CCNA対応）</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研修カレンダー"/>
      <sheetName val="2、3月スケジュール"/>
      <sheetName val="Word基礎"/>
      <sheetName val="Excel基礎"/>
      <sheetName val="Excel応用"/>
      <sheetName val="Excel関数ビジネス応用"/>
      <sheetName val="Power Point基礎"/>
      <sheetName val="Power Point応用"/>
      <sheetName val="MOS資格対策Word2010"/>
      <sheetName val="MOS資格対策EXCEL2010"/>
      <sheetName val="MOS資格対策PowerPoint2010"/>
      <sheetName val="XHTML CSS"/>
      <sheetName val="ネットワーク基礎"/>
      <sheetName val="ネットワーク技術実践1"/>
      <sheetName val="ネットワーク技術実践2"/>
      <sheetName val="CCNA資格取得対策"/>
      <sheetName val="Illustrator研修"/>
      <sheetName val="ビジネスFacebook＆Twitter活用"/>
      <sheetName val="Webマーケティング_SEM研修"/>
      <sheetName val="Photoshop研修"/>
      <sheetName val="Dreamweaver研修"/>
      <sheetName val="Flash研修"/>
      <sheetName val="集計表２"/>
    </sheetNames>
    <sheetDataSet>
      <sheetData sheetId="0">
        <row r="41">
          <cell r="A41" t="str">
            <v>Office</v>
          </cell>
          <cell r="B41" t="str">
            <v>Word基礎</v>
          </cell>
        </row>
        <row r="42">
          <cell r="A42" t="str">
            <v>Webエンジニア</v>
          </cell>
          <cell r="B42" t="str">
            <v>Word応用</v>
          </cell>
        </row>
        <row r="43">
          <cell r="A43" t="str">
            <v>Webデザイン</v>
          </cell>
          <cell r="B43" t="str">
            <v>Excel基礎</v>
          </cell>
        </row>
        <row r="44">
          <cell r="A44" t="str">
            <v>ソーシャル</v>
          </cell>
          <cell r="B44" t="str">
            <v>Excel応用</v>
          </cell>
        </row>
        <row r="45">
          <cell r="A45" t="str">
            <v>ネットワーク</v>
          </cell>
          <cell r="B45" t="str">
            <v>Excel関数ビジネス応用</v>
          </cell>
        </row>
        <row r="46">
          <cell r="B46" t="str">
            <v>Power　Point基礎</v>
          </cell>
        </row>
        <row r="47">
          <cell r="B47" t="str">
            <v>Power　Point応用</v>
          </cell>
        </row>
        <row r="48">
          <cell r="B48" t="str">
            <v>Access基礎</v>
          </cell>
        </row>
        <row r="49">
          <cell r="B49" t="str">
            <v>Access応用</v>
          </cell>
        </row>
        <row r="53">
          <cell r="B53" t="str">
            <v>XHTML／CSS研修</v>
          </cell>
        </row>
        <row r="54">
          <cell r="B54" t="str">
            <v>Dreamweaver&amp;Fireworks研修</v>
          </cell>
        </row>
        <row r="55">
          <cell r="B55" t="str">
            <v>Flash研修</v>
          </cell>
        </row>
        <row r="56">
          <cell r="B56" t="str">
            <v>Fireworks研修</v>
          </cell>
        </row>
        <row r="57">
          <cell r="B57" t="str">
            <v>SEO（Webサイト集客）研修</v>
          </cell>
        </row>
        <row r="58">
          <cell r="B58" t="str">
            <v>Webマーケティング／SEM研修</v>
          </cell>
        </row>
        <row r="59">
          <cell r="B59" t="str">
            <v>Illustrator研修</v>
          </cell>
        </row>
        <row r="60">
          <cell r="B60" t="str">
            <v>Photoshop研修</v>
          </cell>
        </row>
        <row r="61">
          <cell r="B61" t="str">
            <v>ビジネスTwitter活用研修</v>
          </cell>
        </row>
        <row r="62">
          <cell r="B62" t="str">
            <v>ビジネスFacebook研修</v>
          </cell>
        </row>
        <row r="63">
          <cell r="B63" t="str">
            <v>ネットワーク基礎</v>
          </cell>
        </row>
        <row r="64">
          <cell r="B64" t="str">
            <v>ネットワーク技術実践（CCENT対応）</v>
          </cell>
        </row>
        <row r="65">
          <cell r="B65" t="str">
            <v>ネットワーク技術実践（CCNA対応）</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表１"/>
      <sheetName val="集計表２"/>
      <sheetName val="達成評価（３）"/>
      <sheetName val="研修カレンダー"/>
    </sheetNames>
    <sheetDataSet>
      <sheetData sheetId="0" refreshError="1"/>
      <sheetData sheetId="1">
        <row r="4">
          <cell r="E4" t="str">
            <v>協議会</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M6">
            <v>0</v>
          </cell>
          <cell r="Z6">
            <v>0</v>
          </cell>
        </row>
        <row r="7">
          <cell r="A7">
            <v>2</v>
          </cell>
          <cell r="B7" t="str">
            <v>　日立市</v>
          </cell>
          <cell r="M7">
            <v>0</v>
          </cell>
          <cell r="Z7">
            <v>0</v>
          </cell>
        </row>
        <row r="8">
          <cell r="A8">
            <v>3</v>
          </cell>
          <cell r="B8" t="str">
            <v>　土浦市</v>
          </cell>
          <cell r="C8">
            <v>18000</v>
          </cell>
          <cell r="E8">
            <v>10600</v>
          </cell>
          <cell r="I8">
            <v>8617</v>
          </cell>
          <cell r="M8">
            <v>37217</v>
          </cell>
          <cell r="Z8">
            <v>0</v>
          </cell>
          <cell r="AA8">
            <v>17</v>
          </cell>
          <cell r="AB8">
            <v>17</v>
          </cell>
          <cell r="AC8">
            <v>119000</v>
          </cell>
        </row>
        <row r="9">
          <cell r="A9">
            <v>4</v>
          </cell>
          <cell r="B9" t="str">
            <v>　古河市</v>
          </cell>
          <cell r="M9">
            <v>0</v>
          </cell>
          <cell r="Z9">
            <v>0</v>
          </cell>
        </row>
        <row r="10">
          <cell r="A10">
            <v>5</v>
          </cell>
          <cell r="B10" t="str">
            <v>　石岡市</v>
          </cell>
          <cell r="C10">
            <v>18000</v>
          </cell>
          <cell r="E10">
            <v>2000</v>
          </cell>
          <cell r="M10">
            <v>20000</v>
          </cell>
          <cell r="Z10">
            <v>0</v>
          </cell>
          <cell r="AA10">
            <v>13</v>
          </cell>
          <cell r="AB10">
            <v>13</v>
          </cell>
          <cell r="AC10">
            <v>195000</v>
          </cell>
        </row>
        <row r="11">
          <cell r="A11">
            <v>6</v>
          </cell>
          <cell r="B11" t="str">
            <v>　下館市</v>
          </cell>
          <cell r="M11">
            <v>0</v>
          </cell>
          <cell r="Z11">
            <v>0</v>
          </cell>
        </row>
        <row r="12">
          <cell r="A12">
            <v>7</v>
          </cell>
          <cell r="B12" t="str">
            <v>　結城市</v>
          </cell>
          <cell r="E12">
            <v>4000</v>
          </cell>
          <cell r="G12">
            <v>4000</v>
          </cell>
          <cell r="H12">
            <v>2000</v>
          </cell>
          <cell r="I12">
            <v>18000</v>
          </cell>
          <cell r="M12">
            <v>28000</v>
          </cell>
          <cell r="Z12">
            <v>0</v>
          </cell>
          <cell r="AA12">
            <v>10</v>
          </cell>
          <cell r="AB12">
            <v>10</v>
          </cell>
          <cell r="AC12">
            <v>50000</v>
          </cell>
          <cell r="AD12">
            <v>2000</v>
          </cell>
        </row>
        <row r="13">
          <cell r="A13">
            <v>8</v>
          </cell>
          <cell r="B13" t="str">
            <v>　龍ヶ崎市</v>
          </cell>
          <cell r="D13">
            <v>8000</v>
          </cell>
          <cell r="E13">
            <v>35000</v>
          </cell>
          <cell r="F13">
            <v>100000</v>
          </cell>
          <cell r="G13">
            <v>18240</v>
          </cell>
          <cell r="M13">
            <v>161240</v>
          </cell>
          <cell r="Z13">
            <v>0</v>
          </cell>
          <cell r="AA13">
            <v>17</v>
          </cell>
          <cell r="AB13">
            <v>17</v>
          </cell>
          <cell r="AC13">
            <v>340000</v>
          </cell>
        </row>
        <row r="14">
          <cell r="A14">
            <v>9</v>
          </cell>
          <cell r="B14" t="str">
            <v>　下妻市</v>
          </cell>
          <cell r="C14">
            <v>32000</v>
          </cell>
          <cell r="F14">
            <v>20000</v>
          </cell>
          <cell r="I14">
            <v>4800</v>
          </cell>
          <cell r="M14">
            <v>56800</v>
          </cell>
          <cell r="Z14">
            <v>0</v>
          </cell>
          <cell r="AA14">
            <v>2</v>
          </cell>
          <cell r="AB14">
            <v>2</v>
          </cell>
          <cell r="AC14">
            <v>52000</v>
          </cell>
        </row>
        <row r="15">
          <cell r="A15">
            <v>10</v>
          </cell>
          <cell r="B15" t="str">
            <v>　水海道市</v>
          </cell>
          <cell r="C15">
            <v>30000</v>
          </cell>
          <cell r="E15">
            <v>3000</v>
          </cell>
          <cell r="M15">
            <v>33000</v>
          </cell>
          <cell r="Z15">
            <v>0</v>
          </cell>
          <cell r="AA15">
            <v>32</v>
          </cell>
          <cell r="AB15">
            <v>32</v>
          </cell>
          <cell r="AC15">
            <v>420000</v>
          </cell>
        </row>
        <row r="16">
          <cell r="A16">
            <v>11</v>
          </cell>
          <cell r="B16" t="str">
            <v>　常陸太田市</v>
          </cell>
          <cell r="M16">
            <v>0</v>
          </cell>
          <cell r="Z16">
            <v>0</v>
          </cell>
        </row>
        <row r="17">
          <cell r="A17">
            <v>12</v>
          </cell>
          <cell r="B17" t="str">
            <v xml:space="preserve">  高萩市</v>
          </cell>
          <cell r="C17">
            <v>65600</v>
          </cell>
          <cell r="G17">
            <v>3200</v>
          </cell>
          <cell r="I17">
            <v>8400</v>
          </cell>
          <cell r="M17">
            <v>77200</v>
          </cell>
          <cell r="Z17">
            <v>0</v>
          </cell>
          <cell r="AA17">
            <v>15</v>
          </cell>
          <cell r="AB17">
            <v>15</v>
          </cell>
          <cell r="AC17">
            <v>75000</v>
          </cell>
        </row>
        <row r="18">
          <cell r="A18">
            <v>13</v>
          </cell>
          <cell r="B18" t="str">
            <v>　北茨城市</v>
          </cell>
          <cell r="M18">
            <v>0</v>
          </cell>
          <cell r="Z18">
            <v>0</v>
          </cell>
        </row>
        <row r="19">
          <cell r="A19">
            <v>14</v>
          </cell>
          <cell r="B19" t="str">
            <v>　笠間市</v>
          </cell>
          <cell r="M19">
            <v>0</v>
          </cell>
          <cell r="Z19">
            <v>0</v>
          </cell>
          <cell r="AA19">
            <v>15</v>
          </cell>
          <cell r="AB19">
            <v>15</v>
          </cell>
          <cell r="AC19">
            <v>100000</v>
          </cell>
        </row>
        <row r="20">
          <cell r="A20">
            <v>15</v>
          </cell>
          <cell r="B20" t="str">
            <v>　取手市</v>
          </cell>
          <cell r="I20">
            <v>21600</v>
          </cell>
          <cell r="M20">
            <v>21600</v>
          </cell>
          <cell r="Z20">
            <v>0</v>
          </cell>
          <cell r="AA20">
            <v>36</v>
          </cell>
          <cell r="AB20">
            <v>36</v>
          </cell>
          <cell r="AC20">
            <v>303000</v>
          </cell>
        </row>
        <row r="21">
          <cell r="A21">
            <v>16</v>
          </cell>
          <cell r="B21" t="str">
            <v>　岩井市</v>
          </cell>
          <cell r="M21">
            <v>0</v>
          </cell>
          <cell r="Z21">
            <v>0</v>
          </cell>
        </row>
        <row r="22">
          <cell r="A22">
            <v>17</v>
          </cell>
          <cell r="B22" t="str">
            <v>　牛久市</v>
          </cell>
          <cell r="M22">
            <v>0</v>
          </cell>
          <cell r="Z22">
            <v>0</v>
          </cell>
        </row>
        <row r="23">
          <cell r="A23">
            <v>18</v>
          </cell>
          <cell r="B23" t="str">
            <v>　つくば市</v>
          </cell>
          <cell r="M23">
            <v>0</v>
          </cell>
          <cell r="Z23">
            <v>0</v>
          </cell>
        </row>
        <row r="24">
          <cell r="A24">
            <v>19</v>
          </cell>
          <cell r="B24" t="str">
            <v>　ひたちなか市</v>
          </cell>
          <cell r="M24">
            <v>0</v>
          </cell>
          <cell r="Z24">
            <v>0</v>
          </cell>
        </row>
        <row r="25">
          <cell r="A25">
            <v>20</v>
          </cell>
          <cell r="B25" t="str">
            <v>　鹿嶋市</v>
          </cell>
          <cell r="E25">
            <v>2000</v>
          </cell>
          <cell r="M25">
            <v>2000</v>
          </cell>
          <cell r="Z25">
            <v>0</v>
          </cell>
          <cell r="AA25">
            <v>21</v>
          </cell>
          <cell r="AB25">
            <v>21</v>
          </cell>
          <cell r="AC25">
            <v>392000</v>
          </cell>
        </row>
        <row r="26">
          <cell r="A26">
            <v>21</v>
          </cell>
          <cell r="B26" t="str">
            <v>　潮来市</v>
          </cell>
          <cell r="C26">
            <v>18000</v>
          </cell>
          <cell r="I26">
            <v>10000</v>
          </cell>
          <cell r="M26">
            <v>28000</v>
          </cell>
          <cell r="Z26">
            <v>0</v>
          </cell>
          <cell r="AA26">
            <v>15</v>
          </cell>
          <cell r="AB26">
            <v>16</v>
          </cell>
          <cell r="AC26">
            <v>100000</v>
          </cell>
        </row>
        <row r="27">
          <cell r="A27">
            <v>22</v>
          </cell>
          <cell r="B27" t="str">
            <v>　守谷市</v>
          </cell>
          <cell r="M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Z29">
            <v>0</v>
          </cell>
        </row>
        <row r="30">
          <cell r="M30">
            <v>0</v>
          </cell>
          <cell r="Z30">
            <v>0</v>
          </cell>
        </row>
        <row r="31">
          <cell r="M31">
            <v>0</v>
          </cell>
          <cell r="Z31">
            <v>0</v>
          </cell>
        </row>
        <row r="32">
          <cell r="A32">
            <v>23</v>
          </cell>
          <cell r="B32" t="str">
            <v>　茨城町</v>
          </cell>
          <cell r="C32">
            <v>16000</v>
          </cell>
          <cell r="E32">
            <v>2000</v>
          </cell>
          <cell r="I32">
            <v>2000</v>
          </cell>
          <cell r="M32">
            <v>20000</v>
          </cell>
          <cell r="Z32">
            <v>0</v>
          </cell>
          <cell r="AA32">
            <v>13</v>
          </cell>
          <cell r="AB32">
            <v>13</v>
          </cell>
          <cell r="AC32">
            <v>190000</v>
          </cell>
        </row>
        <row r="33">
          <cell r="A33">
            <v>24</v>
          </cell>
          <cell r="B33" t="str">
            <v>　小川町</v>
          </cell>
          <cell r="M33">
            <v>0</v>
          </cell>
          <cell r="Z33">
            <v>0</v>
          </cell>
        </row>
        <row r="34">
          <cell r="A34">
            <v>25</v>
          </cell>
          <cell r="B34" t="str">
            <v>　美野里町</v>
          </cell>
          <cell r="C34">
            <v>157500</v>
          </cell>
          <cell r="E34">
            <v>16754</v>
          </cell>
          <cell r="G34">
            <v>4000</v>
          </cell>
          <cell r="I34">
            <v>6300</v>
          </cell>
          <cell r="M34">
            <v>184554</v>
          </cell>
          <cell r="Z34">
            <v>0</v>
          </cell>
          <cell r="AA34">
            <v>1</v>
          </cell>
          <cell r="AB34">
            <v>4</v>
          </cell>
          <cell r="AC34">
            <v>40000</v>
          </cell>
          <cell r="AD34">
            <v>4400</v>
          </cell>
        </row>
        <row r="35">
          <cell r="A35">
            <v>26</v>
          </cell>
          <cell r="B35" t="str">
            <v>　内原町</v>
          </cell>
          <cell r="M35">
            <v>0</v>
          </cell>
          <cell r="Z35">
            <v>0</v>
          </cell>
        </row>
        <row r="36">
          <cell r="A36">
            <v>27</v>
          </cell>
          <cell r="B36" t="str">
            <v>　常北町</v>
          </cell>
          <cell r="I36">
            <v>7200</v>
          </cell>
          <cell r="M36">
            <v>7200</v>
          </cell>
          <cell r="Z36">
            <v>0</v>
          </cell>
          <cell r="AA36">
            <v>4</v>
          </cell>
          <cell r="AB36">
            <v>4</v>
          </cell>
          <cell r="AC36">
            <v>28000</v>
          </cell>
        </row>
        <row r="37">
          <cell r="A37">
            <v>28</v>
          </cell>
          <cell r="B37" t="str">
            <v>　大洗町</v>
          </cell>
          <cell r="M37">
            <v>0</v>
          </cell>
          <cell r="Z37">
            <v>0</v>
          </cell>
        </row>
        <row r="38">
          <cell r="A38">
            <v>29</v>
          </cell>
          <cell r="B38" t="str">
            <v>　友部町</v>
          </cell>
          <cell r="M38">
            <v>0</v>
          </cell>
          <cell r="Z38">
            <v>0</v>
          </cell>
          <cell r="AA38">
            <v>7</v>
          </cell>
          <cell r="AB38">
            <v>7</v>
          </cell>
          <cell r="AC38">
            <v>120000</v>
          </cell>
        </row>
        <row r="39">
          <cell r="A39">
            <v>30</v>
          </cell>
          <cell r="B39" t="str">
            <v>　岩間町</v>
          </cell>
          <cell r="E39">
            <v>2000</v>
          </cell>
          <cell r="G39">
            <v>2400</v>
          </cell>
          <cell r="M39">
            <v>4400</v>
          </cell>
          <cell r="Z39">
            <v>0</v>
          </cell>
          <cell r="AA39">
            <v>25</v>
          </cell>
          <cell r="AB39">
            <v>25</v>
          </cell>
          <cell r="AC39">
            <v>232000</v>
          </cell>
        </row>
        <row r="40">
          <cell r="A40">
            <v>31</v>
          </cell>
          <cell r="B40" t="str">
            <v>　岩瀬町</v>
          </cell>
          <cell r="M40">
            <v>0</v>
          </cell>
          <cell r="Z40">
            <v>0</v>
          </cell>
          <cell r="AA40">
            <v>5</v>
          </cell>
          <cell r="AB40">
            <v>5</v>
          </cell>
          <cell r="AC40">
            <v>50000</v>
          </cell>
        </row>
        <row r="41">
          <cell r="A41">
            <v>32</v>
          </cell>
          <cell r="B41" t="str">
            <v>　那珂町</v>
          </cell>
          <cell r="M41">
            <v>0</v>
          </cell>
          <cell r="Z41">
            <v>0</v>
          </cell>
        </row>
        <row r="42">
          <cell r="A42">
            <v>33</v>
          </cell>
          <cell r="B42" t="str">
            <v>　瓜連町</v>
          </cell>
          <cell r="M42">
            <v>0</v>
          </cell>
          <cell r="Z42">
            <v>0</v>
          </cell>
        </row>
        <row r="43">
          <cell r="A43">
            <v>34</v>
          </cell>
          <cell r="B43" t="str">
            <v>　大宮町</v>
          </cell>
          <cell r="M43">
            <v>0</v>
          </cell>
          <cell r="Z43">
            <v>0</v>
          </cell>
          <cell r="AA43">
            <v>15</v>
          </cell>
          <cell r="AB43">
            <v>15</v>
          </cell>
          <cell r="AC43">
            <v>490000</v>
          </cell>
        </row>
        <row r="44">
          <cell r="A44">
            <v>35</v>
          </cell>
          <cell r="B44" t="str">
            <v>　山方町</v>
          </cell>
          <cell r="E44">
            <v>47000</v>
          </cell>
          <cell r="G44">
            <v>12000</v>
          </cell>
          <cell r="I44">
            <v>28500</v>
          </cell>
          <cell r="M44">
            <v>87500</v>
          </cell>
          <cell r="Z44">
            <v>0</v>
          </cell>
          <cell r="AA44">
            <v>6</v>
          </cell>
          <cell r="AB44">
            <v>6</v>
          </cell>
          <cell r="AC44">
            <v>180000</v>
          </cell>
        </row>
        <row r="45">
          <cell r="A45">
            <v>36</v>
          </cell>
          <cell r="B45" t="str">
            <v>　金砂郷町</v>
          </cell>
          <cell r="M45">
            <v>0</v>
          </cell>
          <cell r="Z45">
            <v>0</v>
          </cell>
        </row>
        <row r="46">
          <cell r="A46">
            <v>37</v>
          </cell>
          <cell r="B46" t="str">
            <v>　大子町</v>
          </cell>
          <cell r="C46">
            <v>151500</v>
          </cell>
          <cell r="E46">
            <v>10000</v>
          </cell>
          <cell r="F46">
            <v>3000</v>
          </cell>
          <cell r="G46">
            <v>2600</v>
          </cell>
          <cell r="I46">
            <v>30000</v>
          </cell>
          <cell r="M46">
            <v>197100</v>
          </cell>
          <cell r="Z46">
            <v>0</v>
          </cell>
          <cell r="AA46">
            <v>22</v>
          </cell>
          <cell r="AB46">
            <v>34</v>
          </cell>
          <cell r="AC46">
            <v>340000</v>
          </cell>
          <cell r="AD46">
            <v>170000</v>
          </cell>
        </row>
        <row r="47">
          <cell r="A47">
            <v>38</v>
          </cell>
          <cell r="B47" t="str">
            <v>　十王町</v>
          </cell>
          <cell r="M47">
            <v>0</v>
          </cell>
          <cell r="Z47">
            <v>0</v>
          </cell>
        </row>
        <row r="48">
          <cell r="A48">
            <v>39</v>
          </cell>
          <cell r="B48" t="str">
            <v>　鉾田町</v>
          </cell>
          <cell r="E48">
            <v>8600</v>
          </cell>
          <cell r="I48">
            <v>15200</v>
          </cell>
          <cell r="M48">
            <v>23800</v>
          </cell>
          <cell r="Z48">
            <v>0</v>
          </cell>
          <cell r="AA48">
            <v>17</v>
          </cell>
          <cell r="AB48">
            <v>17</v>
          </cell>
          <cell r="AC48">
            <v>176000</v>
          </cell>
        </row>
        <row r="49">
          <cell r="A49">
            <v>40</v>
          </cell>
          <cell r="B49" t="str">
            <v>　神栖町</v>
          </cell>
          <cell r="C49">
            <v>46500</v>
          </cell>
          <cell r="D49">
            <v>45000</v>
          </cell>
          <cell r="E49">
            <v>1000</v>
          </cell>
          <cell r="G49">
            <v>3600</v>
          </cell>
          <cell r="I49">
            <v>4500</v>
          </cell>
          <cell r="M49">
            <v>100600</v>
          </cell>
          <cell r="Z49">
            <v>0</v>
          </cell>
          <cell r="AA49">
            <v>11</v>
          </cell>
          <cell r="AB49">
            <v>11</v>
          </cell>
          <cell r="AC49">
            <v>210640</v>
          </cell>
          <cell r="AD49">
            <v>11000</v>
          </cell>
        </row>
        <row r="50">
          <cell r="A50">
            <v>41</v>
          </cell>
          <cell r="B50" t="str">
            <v>　波崎町</v>
          </cell>
          <cell r="C50">
            <v>18000</v>
          </cell>
          <cell r="D50">
            <v>3000</v>
          </cell>
          <cell r="E50">
            <v>3000</v>
          </cell>
          <cell r="G50">
            <v>1280</v>
          </cell>
          <cell r="I50">
            <v>4000</v>
          </cell>
          <cell r="M50">
            <v>29280</v>
          </cell>
          <cell r="Z50">
            <v>0</v>
          </cell>
          <cell r="AA50">
            <v>16</v>
          </cell>
          <cell r="AB50">
            <v>16</v>
          </cell>
          <cell r="AC50">
            <v>228900</v>
          </cell>
        </row>
        <row r="51">
          <cell r="A51">
            <v>42</v>
          </cell>
          <cell r="B51" t="str">
            <v>　麻生町</v>
          </cell>
          <cell r="C51">
            <v>18000</v>
          </cell>
          <cell r="G51">
            <v>480</v>
          </cell>
          <cell r="I51">
            <v>10000</v>
          </cell>
          <cell r="M51">
            <v>28480</v>
          </cell>
          <cell r="Z51">
            <v>0</v>
          </cell>
          <cell r="AA51">
            <v>17</v>
          </cell>
          <cell r="AB51">
            <v>17</v>
          </cell>
          <cell r="AC51">
            <v>100000</v>
          </cell>
        </row>
        <row r="52">
          <cell r="A52">
            <v>43</v>
          </cell>
          <cell r="B52" t="str">
            <v>　北浦町</v>
          </cell>
          <cell r="C52">
            <v>40000</v>
          </cell>
          <cell r="E52">
            <v>5250</v>
          </cell>
          <cell r="G52">
            <v>1600</v>
          </cell>
          <cell r="I52">
            <v>21000</v>
          </cell>
          <cell r="M52">
            <v>67850</v>
          </cell>
          <cell r="Z52">
            <v>0</v>
          </cell>
          <cell r="AA52">
            <v>7</v>
          </cell>
          <cell r="AB52">
            <v>7</v>
          </cell>
          <cell r="AC52">
            <v>110000</v>
          </cell>
          <cell r="AD52">
            <v>14000</v>
          </cell>
        </row>
        <row r="53">
          <cell r="A53">
            <v>44</v>
          </cell>
          <cell r="B53" t="str">
            <v>　玉造町</v>
          </cell>
          <cell r="M53">
            <v>0</v>
          </cell>
          <cell r="Z53">
            <v>0</v>
          </cell>
        </row>
        <row r="54">
          <cell r="A54">
            <v>45</v>
          </cell>
          <cell r="B54" t="str">
            <v>　江戸崎町</v>
          </cell>
          <cell r="I54">
            <v>20000</v>
          </cell>
          <cell r="M54">
            <v>20000</v>
          </cell>
          <cell r="N54">
            <v>5</v>
          </cell>
          <cell r="O54">
            <v>20</v>
          </cell>
          <cell r="P54">
            <v>75000</v>
          </cell>
          <cell r="Z54">
            <v>75000</v>
          </cell>
          <cell r="AA54">
            <v>7</v>
          </cell>
          <cell r="AB54">
            <v>7</v>
          </cell>
          <cell r="AC54">
            <v>105000</v>
          </cell>
        </row>
        <row r="55">
          <cell r="A55">
            <v>46</v>
          </cell>
          <cell r="B55" t="str">
            <v>　阿見町</v>
          </cell>
          <cell r="M55">
            <v>0</v>
          </cell>
          <cell r="Z55">
            <v>0</v>
          </cell>
        </row>
        <row r="56">
          <cell r="A56">
            <v>47</v>
          </cell>
          <cell r="B56" t="str">
            <v>　新利根町</v>
          </cell>
          <cell r="E56">
            <v>500</v>
          </cell>
          <cell r="G56">
            <v>800</v>
          </cell>
          <cell r="I56">
            <v>4000</v>
          </cell>
          <cell r="M56">
            <v>5300</v>
          </cell>
          <cell r="Z56">
            <v>0</v>
          </cell>
          <cell r="AA56">
            <v>3</v>
          </cell>
          <cell r="AB56">
            <v>3</v>
          </cell>
          <cell r="AC56">
            <v>18000</v>
          </cell>
        </row>
        <row r="57">
          <cell r="A57">
            <v>48</v>
          </cell>
          <cell r="B57" t="str">
            <v>　河内町</v>
          </cell>
          <cell r="E57">
            <v>52000</v>
          </cell>
          <cell r="F57">
            <v>30000</v>
          </cell>
          <cell r="I57">
            <v>6000</v>
          </cell>
          <cell r="M57">
            <v>88000</v>
          </cell>
          <cell r="Z57">
            <v>0</v>
          </cell>
          <cell r="AA57">
            <v>9</v>
          </cell>
          <cell r="AB57">
            <v>9</v>
          </cell>
          <cell r="AC57">
            <v>80000</v>
          </cell>
        </row>
        <row r="58">
          <cell r="A58">
            <v>49</v>
          </cell>
          <cell r="B58" t="str">
            <v>　東町</v>
          </cell>
          <cell r="M58">
            <v>0</v>
          </cell>
          <cell r="Z58">
            <v>0</v>
          </cell>
          <cell r="AA58">
            <v>5</v>
          </cell>
          <cell r="AB58">
            <v>5</v>
          </cell>
          <cell r="AC58">
            <v>100000</v>
          </cell>
        </row>
        <row r="59">
          <cell r="A59">
            <v>50</v>
          </cell>
          <cell r="B59" t="str">
            <v>　霞ヶ浦町</v>
          </cell>
          <cell r="M59">
            <v>0</v>
          </cell>
          <cell r="Z59">
            <v>0</v>
          </cell>
        </row>
        <row r="60">
          <cell r="A60">
            <v>51</v>
          </cell>
          <cell r="B60" t="str">
            <v>　八郷町</v>
          </cell>
          <cell r="M60">
            <v>0</v>
          </cell>
          <cell r="Z60">
            <v>0</v>
          </cell>
        </row>
        <row r="61">
          <cell r="A61">
            <v>52</v>
          </cell>
          <cell r="B61" t="str">
            <v>　千代田町</v>
          </cell>
          <cell r="M61">
            <v>0</v>
          </cell>
          <cell r="Z61">
            <v>0</v>
          </cell>
          <cell r="AA61">
            <v>6</v>
          </cell>
          <cell r="AB61">
            <v>6</v>
          </cell>
          <cell r="AC61">
            <v>60000</v>
          </cell>
        </row>
        <row r="62">
          <cell r="A62">
            <v>53</v>
          </cell>
          <cell r="B62" t="str">
            <v>　伊奈町</v>
          </cell>
          <cell r="M62">
            <v>0</v>
          </cell>
          <cell r="Z62">
            <v>0</v>
          </cell>
        </row>
        <row r="63">
          <cell r="A63">
            <v>54</v>
          </cell>
          <cell r="B63" t="str">
            <v>　関城町</v>
          </cell>
          <cell r="M63">
            <v>0</v>
          </cell>
          <cell r="Z63">
            <v>0</v>
          </cell>
        </row>
        <row r="64">
          <cell r="A64">
            <v>55</v>
          </cell>
          <cell r="B64" t="str">
            <v>　明野町</v>
          </cell>
          <cell r="M64">
            <v>0</v>
          </cell>
          <cell r="Z64">
            <v>0</v>
          </cell>
        </row>
        <row r="65">
          <cell r="A65">
            <v>56</v>
          </cell>
          <cell r="B65" t="str">
            <v>　真壁町</v>
          </cell>
          <cell r="M65">
            <v>0</v>
          </cell>
          <cell r="Z65">
            <v>0</v>
          </cell>
        </row>
        <row r="66">
          <cell r="A66">
            <v>57</v>
          </cell>
          <cell r="B66" t="str">
            <v>　協和町</v>
          </cell>
          <cell r="M66">
            <v>0</v>
          </cell>
          <cell r="Z66">
            <v>0</v>
          </cell>
        </row>
        <row r="67">
          <cell r="A67">
            <v>58</v>
          </cell>
          <cell r="B67" t="str">
            <v>　八千代町</v>
          </cell>
          <cell r="M67">
            <v>0</v>
          </cell>
          <cell r="Z67">
            <v>0</v>
          </cell>
        </row>
        <row r="68">
          <cell r="A68">
            <v>59</v>
          </cell>
          <cell r="B68" t="str">
            <v>　石下町</v>
          </cell>
          <cell r="M68">
            <v>0</v>
          </cell>
          <cell r="Z68">
            <v>0</v>
          </cell>
        </row>
        <row r="69">
          <cell r="A69">
            <v>60</v>
          </cell>
          <cell r="B69" t="str">
            <v>　総和町</v>
          </cell>
          <cell r="E69">
            <v>2400</v>
          </cell>
          <cell r="G69">
            <v>1600</v>
          </cell>
          <cell r="I69">
            <v>25600</v>
          </cell>
          <cell r="M69">
            <v>29600</v>
          </cell>
          <cell r="Z69">
            <v>0</v>
          </cell>
          <cell r="AA69">
            <v>14</v>
          </cell>
          <cell r="AB69">
            <v>22</v>
          </cell>
          <cell r="AC69">
            <v>220000</v>
          </cell>
        </row>
        <row r="70">
          <cell r="A70">
            <v>61</v>
          </cell>
          <cell r="B70" t="str">
            <v>　五霞町</v>
          </cell>
          <cell r="M70">
            <v>0</v>
          </cell>
          <cell r="Z70">
            <v>0</v>
          </cell>
        </row>
        <row r="71">
          <cell r="A71">
            <v>62</v>
          </cell>
          <cell r="B71" t="str">
            <v>　三和町</v>
          </cell>
          <cell r="E71">
            <v>11000</v>
          </cell>
          <cell r="I71">
            <v>9000</v>
          </cell>
          <cell r="M71">
            <v>20000</v>
          </cell>
          <cell r="Z71">
            <v>0</v>
          </cell>
          <cell r="AA71">
            <v>10</v>
          </cell>
          <cell r="AB71">
            <v>10</v>
          </cell>
          <cell r="AC71">
            <v>200000</v>
          </cell>
        </row>
        <row r="72">
          <cell r="A72">
            <v>63</v>
          </cell>
          <cell r="B72" t="str">
            <v>　猿島町</v>
          </cell>
          <cell r="M72">
            <v>0</v>
          </cell>
          <cell r="Z72">
            <v>0</v>
          </cell>
        </row>
        <row r="73">
          <cell r="A73">
            <v>64</v>
          </cell>
          <cell r="B73" t="str">
            <v>　境町</v>
          </cell>
          <cell r="C73">
            <v>42000</v>
          </cell>
          <cell r="E73">
            <v>5000</v>
          </cell>
          <cell r="G73">
            <v>4000</v>
          </cell>
          <cell r="I73">
            <v>42000</v>
          </cell>
          <cell r="M73">
            <v>93000</v>
          </cell>
          <cell r="Z73">
            <v>0</v>
          </cell>
          <cell r="AA73">
            <v>10</v>
          </cell>
          <cell r="AB73">
            <v>10</v>
          </cell>
          <cell r="AC73">
            <v>310000</v>
          </cell>
          <cell r="AD73">
            <v>22000</v>
          </cell>
        </row>
        <row r="74">
          <cell r="A74">
            <v>65</v>
          </cell>
          <cell r="B74" t="str">
            <v>　藤代町</v>
          </cell>
          <cell r="M74">
            <v>0</v>
          </cell>
          <cell r="Z74">
            <v>0</v>
          </cell>
          <cell r="AA74">
            <v>9</v>
          </cell>
          <cell r="AB74">
            <v>9</v>
          </cell>
          <cell r="AC74">
            <v>180000</v>
          </cell>
        </row>
        <row r="75">
          <cell r="A75">
            <v>66</v>
          </cell>
          <cell r="B75" t="str">
            <v>　利根町</v>
          </cell>
          <cell r="M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Z77">
            <v>0</v>
          </cell>
        </row>
        <row r="78">
          <cell r="M78">
            <v>0</v>
          </cell>
          <cell r="Z78">
            <v>0</v>
          </cell>
        </row>
        <row r="79">
          <cell r="M79">
            <v>0</v>
          </cell>
          <cell r="Z79">
            <v>0</v>
          </cell>
        </row>
        <row r="80">
          <cell r="A80">
            <v>67</v>
          </cell>
          <cell r="B80" t="str">
            <v>　桂村</v>
          </cell>
          <cell r="M80">
            <v>0</v>
          </cell>
          <cell r="Z80">
            <v>0</v>
          </cell>
        </row>
        <row r="81">
          <cell r="A81">
            <v>68</v>
          </cell>
          <cell r="B81" t="str">
            <v>　御前山村</v>
          </cell>
          <cell r="M81">
            <v>0</v>
          </cell>
          <cell r="Z81">
            <v>0</v>
          </cell>
        </row>
        <row r="82">
          <cell r="A82">
            <v>69</v>
          </cell>
          <cell r="B82" t="str">
            <v>　七会村</v>
          </cell>
          <cell r="M82">
            <v>0</v>
          </cell>
          <cell r="Z82">
            <v>0</v>
          </cell>
        </row>
        <row r="83">
          <cell r="A83">
            <v>70</v>
          </cell>
          <cell r="B83" t="str">
            <v>　東海村</v>
          </cell>
          <cell r="E83">
            <v>13700</v>
          </cell>
          <cell r="I83">
            <v>14400</v>
          </cell>
          <cell r="M83">
            <v>28100</v>
          </cell>
          <cell r="Z83">
            <v>0</v>
          </cell>
          <cell r="AA83">
            <v>8</v>
          </cell>
          <cell r="AB83">
            <v>8</v>
          </cell>
          <cell r="AC83">
            <v>108000</v>
          </cell>
        </row>
        <row r="84">
          <cell r="A84">
            <v>71</v>
          </cell>
          <cell r="B84" t="str">
            <v>　美和村</v>
          </cell>
          <cell r="M84">
            <v>0</v>
          </cell>
          <cell r="Z84">
            <v>0</v>
          </cell>
        </row>
        <row r="85">
          <cell r="A85">
            <v>72</v>
          </cell>
          <cell r="B85" t="str">
            <v>　緒川村</v>
          </cell>
          <cell r="M85">
            <v>0</v>
          </cell>
          <cell r="Z85">
            <v>0</v>
          </cell>
          <cell r="AA85">
            <v>3</v>
          </cell>
          <cell r="AB85">
            <v>3</v>
          </cell>
          <cell r="AC85">
            <v>90000</v>
          </cell>
        </row>
        <row r="86">
          <cell r="A86">
            <v>73</v>
          </cell>
          <cell r="B86" t="str">
            <v>　水府村</v>
          </cell>
          <cell r="M86">
            <v>0</v>
          </cell>
          <cell r="Z86">
            <v>0</v>
          </cell>
        </row>
        <row r="87">
          <cell r="A87">
            <v>74</v>
          </cell>
          <cell r="B87" t="str">
            <v>　里美村</v>
          </cell>
          <cell r="M87">
            <v>0</v>
          </cell>
          <cell r="Z87">
            <v>0</v>
          </cell>
        </row>
        <row r="88">
          <cell r="A88">
            <v>75</v>
          </cell>
          <cell r="B88" t="str">
            <v>　旭村</v>
          </cell>
          <cell r="M88">
            <v>0</v>
          </cell>
          <cell r="Z88">
            <v>0</v>
          </cell>
        </row>
        <row r="89">
          <cell r="A89">
            <v>76</v>
          </cell>
          <cell r="B89" t="str">
            <v>　大洋村</v>
          </cell>
          <cell r="M89">
            <v>0</v>
          </cell>
          <cell r="Z89">
            <v>0</v>
          </cell>
          <cell r="AA89">
            <v>10</v>
          </cell>
          <cell r="AB89">
            <v>10</v>
          </cell>
          <cell r="AC89">
            <v>200000</v>
          </cell>
        </row>
        <row r="90">
          <cell r="A90">
            <v>77</v>
          </cell>
          <cell r="B90" t="str">
            <v>　美浦村</v>
          </cell>
          <cell r="C90">
            <v>50000</v>
          </cell>
          <cell r="G90">
            <v>1600</v>
          </cell>
          <cell r="I90">
            <v>4000</v>
          </cell>
          <cell r="M90">
            <v>55600</v>
          </cell>
          <cell r="Z90">
            <v>0</v>
          </cell>
          <cell r="AA90">
            <v>9</v>
          </cell>
          <cell r="AB90">
            <v>9</v>
          </cell>
          <cell r="AC90">
            <v>90000</v>
          </cell>
          <cell r="AD90">
            <v>18000</v>
          </cell>
        </row>
        <row r="91">
          <cell r="A91">
            <v>78</v>
          </cell>
          <cell r="B91" t="str">
            <v>　桜川村</v>
          </cell>
          <cell r="C91">
            <v>74000</v>
          </cell>
          <cell r="E91">
            <v>2000</v>
          </cell>
          <cell r="I91">
            <v>19200</v>
          </cell>
          <cell r="M91">
            <v>95200</v>
          </cell>
          <cell r="Z91">
            <v>0</v>
          </cell>
          <cell r="AA91">
            <v>4</v>
          </cell>
          <cell r="AB91">
            <v>4</v>
          </cell>
          <cell r="AC91">
            <v>80000</v>
          </cell>
          <cell r="AD91">
            <v>4400</v>
          </cell>
        </row>
        <row r="92">
          <cell r="A92">
            <v>79</v>
          </cell>
          <cell r="B92" t="str">
            <v>　玉里村</v>
          </cell>
          <cell r="M92">
            <v>0</v>
          </cell>
          <cell r="Z92">
            <v>0</v>
          </cell>
        </row>
        <row r="93">
          <cell r="A93">
            <v>80</v>
          </cell>
          <cell r="B93" t="str">
            <v>　新治村</v>
          </cell>
          <cell r="M93">
            <v>0</v>
          </cell>
          <cell r="Z93">
            <v>0</v>
          </cell>
          <cell r="AA93">
            <v>3</v>
          </cell>
          <cell r="AB93">
            <v>3</v>
          </cell>
          <cell r="AC93">
            <v>30000</v>
          </cell>
        </row>
        <row r="94">
          <cell r="A94">
            <v>81</v>
          </cell>
          <cell r="B94" t="str">
            <v>　谷和原村</v>
          </cell>
          <cell r="M94">
            <v>0</v>
          </cell>
          <cell r="Z94">
            <v>0</v>
          </cell>
        </row>
        <row r="95">
          <cell r="A95">
            <v>82</v>
          </cell>
          <cell r="B95" t="str">
            <v>　大和村</v>
          </cell>
          <cell r="M95">
            <v>0</v>
          </cell>
          <cell r="Z95">
            <v>0</v>
          </cell>
        </row>
        <row r="96">
          <cell r="A96">
            <v>83</v>
          </cell>
          <cell r="B96" t="str">
            <v>　千代川村</v>
          </cell>
          <cell r="M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Z98">
            <v>0</v>
          </cell>
        </row>
        <row r="99">
          <cell r="A99">
            <v>1</v>
          </cell>
          <cell r="B99" t="str">
            <v>ニューライフカシマ</v>
          </cell>
          <cell r="M99">
            <v>0</v>
          </cell>
          <cell r="Z99">
            <v>0</v>
          </cell>
          <cell r="AA99">
            <v>12</v>
          </cell>
          <cell r="AB99">
            <v>12</v>
          </cell>
          <cell r="AC99">
            <v>120000</v>
          </cell>
          <cell r="AD99">
            <v>40000</v>
          </cell>
        </row>
        <row r="100">
          <cell r="A100">
            <v>2</v>
          </cell>
          <cell r="B100" t="str">
            <v>スカイスポーツ取手</v>
          </cell>
          <cell r="M100">
            <v>0</v>
          </cell>
          <cell r="Z100">
            <v>0</v>
          </cell>
          <cell r="AA100">
            <v>4</v>
          </cell>
          <cell r="AB100">
            <v>4</v>
          </cell>
          <cell r="AC100">
            <v>65000</v>
          </cell>
          <cell r="AD100">
            <v>11000</v>
          </cell>
        </row>
        <row r="101">
          <cell r="A101">
            <v>3</v>
          </cell>
          <cell r="B101" t="str">
            <v>ふれあい坂下</v>
          </cell>
          <cell r="M101">
            <v>0</v>
          </cell>
          <cell r="Z101">
            <v>0</v>
          </cell>
          <cell r="AA101">
            <v>7</v>
          </cell>
          <cell r="AB101">
            <v>7</v>
          </cell>
          <cell r="AC101">
            <v>80000</v>
          </cell>
          <cell r="AD101">
            <v>133000</v>
          </cell>
        </row>
        <row r="102">
          <cell r="A102">
            <v>4</v>
          </cell>
          <cell r="B102" t="str">
            <v>未来の子ども</v>
          </cell>
          <cell r="M102">
            <v>0</v>
          </cell>
          <cell r="Z102">
            <v>0</v>
          </cell>
          <cell r="AA102">
            <v>6</v>
          </cell>
          <cell r="AB102">
            <v>6</v>
          </cell>
          <cell r="AC102">
            <v>150000</v>
          </cell>
          <cell r="AD102">
            <v>13940</v>
          </cell>
        </row>
        <row r="103">
          <cell r="A103">
            <v>5</v>
          </cell>
          <cell r="B103" t="str">
            <v>水戸こどもの劇場</v>
          </cell>
          <cell r="M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Z107">
            <v>0</v>
          </cell>
        </row>
        <row r="108">
          <cell r="M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①研修事業概要"/>
      <sheetName val="work"/>
      <sheetName val="②Ｈ１８研修実績"/>
      <sheetName val="③Ｈ１９研修計画"/>
      <sheetName val="集計レコード"/>
      <sheetName val="研修カレンダー"/>
    </sheetNames>
    <sheetDataSet>
      <sheetData sheetId="0"/>
      <sheetData sheetId="1"/>
      <sheetData sheetId="2">
        <row r="1">
          <cell r="A1" t="str">
            <v>リストより機関名を選択ください</v>
          </cell>
        </row>
        <row r="2">
          <cell r="A2" t="str">
            <v>株式会社 北海道ソフトウェア技術開発機構</v>
          </cell>
        </row>
        <row r="3">
          <cell r="A3" t="str">
            <v>株式会社 ソフトアカデミーあおもり</v>
          </cell>
        </row>
        <row r="4">
          <cell r="A4" t="str">
            <v>株式会社 岩手ソフトウェアセンター</v>
          </cell>
        </row>
        <row r="5">
          <cell r="A5" t="str">
            <v>株式会社 仙台ソフトウェアセンター</v>
          </cell>
        </row>
        <row r="6">
          <cell r="A6" t="str">
            <v>株式会社 いばらきＩＴ人材開発センター</v>
          </cell>
        </row>
        <row r="7">
          <cell r="A7" t="str">
            <v>株式会社 システムソリューションセンターとちぎ</v>
          </cell>
        </row>
        <row r="8">
          <cell r="A8" t="str">
            <v>株式会社 さいたまソフトウェアセンター</v>
          </cell>
        </row>
        <row r="9">
          <cell r="A9" t="str">
            <v>株式会社 石川県ＩＴ総合人材育成センター</v>
          </cell>
        </row>
        <row r="10">
          <cell r="A10" t="str">
            <v>株式会社 浜名湖国際頭脳センター</v>
          </cell>
        </row>
        <row r="11">
          <cell r="A11" t="str">
            <v>株式会社 名古屋ソフトウェアセンター</v>
          </cell>
        </row>
        <row r="12">
          <cell r="A12" t="str">
            <v>株式会社 三重ソフトウェアセンター</v>
          </cell>
        </row>
        <row r="13">
          <cell r="A13" t="str">
            <v>株式会社 広島ソフトウェアセンター</v>
          </cell>
        </row>
        <row r="14">
          <cell r="A14" t="str">
            <v>株式会社 山口県ソフトウェアセンター</v>
          </cell>
        </row>
        <row r="15">
          <cell r="A15" t="str">
            <v>株式会社 高知ソフトウェアセンター</v>
          </cell>
        </row>
        <row r="16">
          <cell r="A16" t="str">
            <v>株式会社 福岡ソフトウェアセンター</v>
          </cell>
        </row>
        <row r="17">
          <cell r="A17" t="str">
            <v>株式会社 長崎ソフトウェアセンター</v>
          </cell>
        </row>
        <row r="18">
          <cell r="A18" t="str">
            <v>熊本ソフトウェア 株式会社</v>
          </cell>
        </row>
        <row r="19">
          <cell r="A19" t="str">
            <v>株式会社 宮崎県ソフトウェアセンター</v>
          </cell>
        </row>
        <row r="22">
          <cell r="A22" t="str">
            <v>上</v>
          </cell>
        </row>
        <row r="23">
          <cell r="A23" t="str">
            <v>下</v>
          </cell>
        </row>
        <row r="26">
          <cell r="A26">
            <v>1</v>
          </cell>
        </row>
        <row r="27">
          <cell r="A27">
            <v>2</v>
          </cell>
        </row>
        <row r="28">
          <cell r="A28">
            <v>3</v>
          </cell>
        </row>
        <row r="29">
          <cell r="A29">
            <v>4</v>
          </cell>
        </row>
      </sheetData>
      <sheetData sheetId="3"/>
      <sheetData sheetId="4"/>
      <sheetData sheetId="5"/>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スピンハンドル&amp;スクロールバー"/>
      <sheetName val="達成評価（１）"/>
      <sheetName val="達成評価（２）"/>
      <sheetName val="達成評価（３）"/>
      <sheetName val="データ検索の応用"/>
      <sheetName val="Sheet3"/>
      <sheetName val="研修カレンダー"/>
    </sheetNames>
    <sheetDataSet>
      <sheetData sheetId="0"/>
      <sheetData sheetId="1"/>
      <sheetData sheetId="2"/>
      <sheetData sheetId="3">
        <row r="3">
          <cell r="F3">
            <v>0</v>
          </cell>
          <cell r="G3">
            <v>0</v>
          </cell>
        </row>
        <row r="4">
          <cell r="F4">
            <v>1000000</v>
          </cell>
          <cell r="G4">
            <v>5000</v>
          </cell>
        </row>
        <row r="5">
          <cell r="F5">
            <v>2000000</v>
          </cell>
          <cell r="G5">
            <v>10000</v>
          </cell>
        </row>
        <row r="6">
          <cell r="F6">
            <v>3000000</v>
          </cell>
          <cell r="G6">
            <v>30000</v>
          </cell>
        </row>
      </sheetData>
      <sheetData sheetId="4"/>
      <sheetData sheetId="5"/>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149"/>
  <sheetViews>
    <sheetView showGridLines="0" tabSelected="1" view="pageBreakPreview" zoomScale="85" zoomScaleNormal="85" zoomScaleSheetLayoutView="85" workbookViewId="0"/>
  </sheetViews>
  <sheetFormatPr defaultRowHeight="13.5" x14ac:dyDescent="0.15"/>
  <cols>
    <col min="1" max="1" width="6" style="3" customWidth="1"/>
    <col min="2" max="2" width="4.5" style="3" customWidth="1"/>
    <col min="3" max="7" width="2.625" style="3" customWidth="1"/>
    <col min="8" max="8" width="3.75" style="3" customWidth="1"/>
    <col min="9" max="9" width="2.75" style="3" customWidth="1"/>
    <col min="10" max="11" width="2.625" style="3" customWidth="1"/>
    <col min="12" max="15" width="7.75" style="3" customWidth="1"/>
    <col min="16" max="16" width="6.625" style="3" customWidth="1"/>
    <col min="17" max="17" width="4.125" style="3" customWidth="1"/>
    <col min="18" max="27" width="2.625" style="3" customWidth="1"/>
    <col min="28" max="46" width="0.75" style="3" customWidth="1"/>
    <col min="47" max="47" width="8.75" style="3" customWidth="1"/>
    <col min="48" max="48" width="10.25" style="3" customWidth="1"/>
    <col min="49" max="54" width="4.375" style="3" customWidth="1"/>
    <col min="55" max="55" width="5.25" style="3" customWidth="1"/>
    <col min="56" max="56" width="9.375" style="3" customWidth="1"/>
    <col min="57" max="57" width="5.25" style="3" customWidth="1"/>
    <col min="58" max="58" width="6.75" style="3" customWidth="1"/>
    <col min="59" max="260" width="9" style="3"/>
    <col min="261" max="261" width="3.625" style="3" customWidth="1"/>
    <col min="262" max="262" width="3" style="3" customWidth="1"/>
    <col min="263" max="298" width="2.625" style="3" customWidth="1"/>
    <col min="299" max="307" width="1.375" style="3" customWidth="1"/>
    <col min="308" max="310" width="4.375" style="3" customWidth="1"/>
    <col min="311" max="311" width="5.25" style="3" customWidth="1"/>
    <col min="312" max="312" width="9.375" style="3" customWidth="1"/>
    <col min="313" max="314" width="5.25" style="3" customWidth="1"/>
    <col min="315" max="516" width="9" style="3"/>
    <col min="517" max="517" width="3.625" style="3" customWidth="1"/>
    <col min="518" max="518" width="3" style="3" customWidth="1"/>
    <col min="519" max="554" width="2.625" style="3" customWidth="1"/>
    <col min="555" max="563" width="1.375" style="3" customWidth="1"/>
    <col min="564" max="566" width="4.375" style="3" customWidth="1"/>
    <col min="567" max="567" width="5.25" style="3" customWidth="1"/>
    <col min="568" max="568" width="9.375" style="3" customWidth="1"/>
    <col min="569" max="570" width="5.25" style="3" customWidth="1"/>
    <col min="571" max="772" width="9" style="3"/>
    <col min="773" max="773" width="3.625" style="3" customWidth="1"/>
    <col min="774" max="774" width="3" style="3" customWidth="1"/>
    <col min="775" max="810" width="2.625" style="3" customWidth="1"/>
    <col min="811" max="819" width="1.375" style="3" customWidth="1"/>
    <col min="820" max="822" width="4.375" style="3" customWidth="1"/>
    <col min="823" max="823" width="5.25" style="3" customWidth="1"/>
    <col min="824" max="824" width="9.375" style="3" customWidth="1"/>
    <col min="825" max="826" width="5.25" style="3" customWidth="1"/>
    <col min="827" max="1028" width="9" style="3"/>
    <col min="1029" max="1029" width="3.625" style="3" customWidth="1"/>
    <col min="1030" max="1030" width="3" style="3" customWidth="1"/>
    <col min="1031" max="1066" width="2.625" style="3" customWidth="1"/>
    <col min="1067" max="1075" width="1.375" style="3" customWidth="1"/>
    <col min="1076" max="1078" width="4.375" style="3" customWidth="1"/>
    <col min="1079" max="1079" width="5.25" style="3" customWidth="1"/>
    <col min="1080" max="1080" width="9.375" style="3" customWidth="1"/>
    <col min="1081" max="1082" width="5.25" style="3" customWidth="1"/>
    <col min="1083" max="1284" width="9" style="3"/>
    <col min="1285" max="1285" width="3.625" style="3" customWidth="1"/>
    <col min="1286" max="1286" width="3" style="3" customWidth="1"/>
    <col min="1287" max="1322" width="2.625" style="3" customWidth="1"/>
    <col min="1323" max="1331" width="1.375" style="3" customWidth="1"/>
    <col min="1332" max="1334" width="4.375" style="3" customWidth="1"/>
    <col min="1335" max="1335" width="5.25" style="3" customWidth="1"/>
    <col min="1336" max="1336" width="9.375" style="3" customWidth="1"/>
    <col min="1337" max="1338" width="5.25" style="3" customWidth="1"/>
    <col min="1339" max="1540" width="9" style="3"/>
    <col min="1541" max="1541" width="3.625" style="3" customWidth="1"/>
    <col min="1542" max="1542" width="3" style="3" customWidth="1"/>
    <col min="1543" max="1578" width="2.625" style="3" customWidth="1"/>
    <col min="1579" max="1587" width="1.375" style="3" customWidth="1"/>
    <col min="1588" max="1590" width="4.375" style="3" customWidth="1"/>
    <col min="1591" max="1591" width="5.25" style="3" customWidth="1"/>
    <col min="1592" max="1592" width="9.375" style="3" customWidth="1"/>
    <col min="1593" max="1594" width="5.25" style="3" customWidth="1"/>
    <col min="1595" max="1796" width="9" style="3"/>
    <col min="1797" max="1797" width="3.625" style="3" customWidth="1"/>
    <col min="1798" max="1798" width="3" style="3" customWidth="1"/>
    <col min="1799" max="1834" width="2.625" style="3" customWidth="1"/>
    <col min="1835" max="1843" width="1.375" style="3" customWidth="1"/>
    <col min="1844" max="1846" width="4.375" style="3" customWidth="1"/>
    <col min="1847" max="1847" width="5.25" style="3" customWidth="1"/>
    <col min="1848" max="1848" width="9.375" style="3" customWidth="1"/>
    <col min="1849" max="1850" width="5.25" style="3" customWidth="1"/>
    <col min="1851" max="2052" width="9" style="3"/>
    <col min="2053" max="2053" width="3.625" style="3" customWidth="1"/>
    <col min="2054" max="2054" width="3" style="3" customWidth="1"/>
    <col min="2055" max="2090" width="2.625" style="3" customWidth="1"/>
    <col min="2091" max="2099" width="1.375" style="3" customWidth="1"/>
    <col min="2100" max="2102" width="4.375" style="3" customWidth="1"/>
    <col min="2103" max="2103" width="5.25" style="3" customWidth="1"/>
    <col min="2104" max="2104" width="9.375" style="3" customWidth="1"/>
    <col min="2105" max="2106" width="5.25" style="3" customWidth="1"/>
    <col min="2107" max="2308" width="9" style="3"/>
    <col min="2309" max="2309" width="3.625" style="3" customWidth="1"/>
    <col min="2310" max="2310" width="3" style="3" customWidth="1"/>
    <col min="2311" max="2346" width="2.625" style="3" customWidth="1"/>
    <col min="2347" max="2355" width="1.375" style="3" customWidth="1"/>
    <col min="2356" max="2358" width="4.375" style="3" customWidth="1"/>
    <col min="2359" max="2359" width="5.25" style="3" customWidth="1"/>
    <col min="2360" max="2360" width="9.375" style="3" customWidth="1"/>
    <col min="2361" max="2362" width="5.25" style="3" customWidth="1"/>
    <col min="2363" max="2564" width="9" style="3"/>
    <col min="2565" max="2565" width="3.625" style="3" customWidth="1"/>
    <col min="2566" max="2566" width="3" style="3" customWidth="1"/>
    <col min="2567" max="2602" width="2.625" style="3" customWidth="1"/>
    <col min="2603" max="2611" width="1.375" style="3" customWidth="1"/>
    <col min="2612" max="2614" width="4.375" style="3" customWidth="1"/>
    <col min="2615" max="2615" width="5.25" style="3" customWidth="1"/>
    <col min="2616" max="2616" width="9.375" style="3" customWidth="1"/>
    <col min="2617" max="2618" width="5.25" style="3" customWidth="1"/>
    <col min="2619" max="2820" width="9" style="3"/>
    <col min="2821" max="2821" width="3.625" style="3" customWidth="1"/>
    <col min="2822" max="2822" width="3" style="3" customWidth="1"/>
    <col min="2823" max="2858" width="2.625" style="3" customWidth="1"/>
    <col min="2859" max="2867" width="1.375" style="3" customWidth="1"/>
    <col min="2868" max="2870" width="4.375" style="3" customWidth="1"/>
    <col min="2871" max="2871" width="5.25" style="3" customWidth="1"/>
    <col min="2872" max="2872" width="9.375" style="3" customWidth="1"/>
    <col min="2873" max="2874" width="5.25" style="3" customWidth="1"/>
    <col min="2875" max="3076" width="9" style="3"/>
    <col min="3077" max="3077" width="3.625" style="3" customWidth="1"/>
    <col min="3078" max="3078" width="3" style="3" customWidth="1"/>
    <col min="3079" max="3114" width="2.625" style="3" customWidth="1"/>
    <col min="3115" max="3123" width="1.375" style="3" customWidth="1"/>
    <col min="3124" max="3126" width="4.375" style="3" customWidth="1"/>
    <col min="3127" max="3127" width="5.25" style="3" customWidth="1"/>
    <col min="3128" max="3128" width="9.375" style="3" customWidth="1"/>
    <col min="3129" max="3130" width="5.25" style="3" customWidth="1"/>
    <col min="3131" max="3332" width="9" style="3"/>
    <col min="3333" max="3333" width="3.625" style="3" customWidth="1"/>
    <col min="3334" max="3334" width="3" style="3" customWidth="1"/>
    <col min="3335" max="3370" width="2.625" style="3" customWidth="1"/>
    <col min="3371" max="3379" width="1.375" style="3" customWidth="1"/>
    <col min="3380" max="3382" width="4.375" style="3" customWidth="1"/>
    <col min="3383" max="3383" width="5.25" style="3" customWidth="1"/>
    <col min="3384" max="3384" width="9.375" style="3" customWidth="1"/>
    <col min="3385" max="3386" width="5.25" style="3" customWidth="1"/>
    <col min="3387" max="3588" width="9" style="3"/>
    <col min="3589" max="3589" width="3.625" style="3" customWidth="1"/>
    <col min="3590" max="3590" width="3" style="3" customWidth="1"/>
    <col min="3591" max="3626" width="2.625" style="3" customWidth="1"/>
    <col min="3627" max="3635" width="1.375" style="3" customWidth="1"/>
    <col min="3636" max="3638" width="4.375" style="3" customWidth="1"/>
    <col min="3639" max="3639" width="5.25" style="3" customWidth="1"/>
    <col min="3640" max="3640" width="9.375" style="3" customWidth="1"/>
    <col min="3641" max="3642" width="5.25" style="3" customWidth="1"/>
    <col min="3643" max="3844" width="9" style="3"/>
    <col min="3845" max="3845" width="3.625" style="3" customWidth="1"/>
    <col min="3846" max="3846" width="3" style="3" customWidth="1"/>
    <col min="3847" max="3882" width="2.625" style="3" customWidth="1"/>
    <col min="3883" max="3891" width="1.375" style="3" customWidth="1"/>
    <col min="3892" max="3894" width="4.375" style="3" customWidth="1"/>
    <col min="3895" max="3895" width="5.25" style="3" customWidth="1"/>
    <col min="3896" max="3896" width="9.375" style="3" customWidth="1"/>
    <col min="3897" max="3898" width="5.25" style="3" customWidth="1"/>
    <col min="3899" max="4100" width="9" style="3"/>
    <col min="4101" max="4101" width="3.625" style="3" customWidth="1"/>
    <col min="4102" max="4102" width="3" style="3" customWidth="1"/>
    <col min="4103" max="4138" width="2.625" style="3" customWidth="1"/>
    <col min="4139" max="4147" width="1.375" style="3" customWidth="1"/>
    <col min="4148" max="4150" width="4.375" style="3" customWidth="1"/>
    <col min="4151" max="4151" width="5.25" style="3" customWidth="1"/>
    <col min="4152" max="4152" width="9.375" style="3" customWidth="1"/>
    <col min="4153" max="4154" width="5.25" style="3" customWidth="1"/>
    <col min="4155" max="4356" width="9" style="3"/>
    <col min="4357" max="4357" width="3.625" style="3" customWidth="1"/>
    <col min="4358" max="4358" width="3" style="3" customWidth="1"/>
    <col min="4359" max="4394" width="2.625" style="3" customWidth="1"/>
    <col min="4395" max="4403" width="1.375" style="3" customWidth="1"/>
    <col min="4404" max="4406" width="4.375" style="3" customWidth="1"/>
    <col min="4407" max="4407" width="5.25" style="3" customWidth="1"/>
    <col min="4408" max="4408" width="9.375" style="3" customWidth="1"/>
    <col min="4409" max="4410" width="5.25" style="3" customWidth="1"/>
    <col min="4411" max="4612" width="9" style="3"/>
    <col min="4613" max="4613" width="3.625" style="3" customWidth="1"/>
    <col min="4614" max="4614" width="3" style="3" customWidth="1"/>
    <col min="4615" max="4650" width="2.625" style="3" customWidth="1"/>
    <col min="4651" max="4659" width="1.375" style="3" customWidth="1"/>
    <col min="4660" max="4662" width="4.375" style="3" customWidth="1"/>
    <col min="4663" max="4663" width="5.25" style="3" customWidth="1"/>
    <col min="4664" max="4664" width="9.375" style="3" customWidth="1"/>
    <col min="4665" max="4666" width="5.25" style="3" customWidth="1"/>
    <col min="4667" max="4868" width="9" style="3"/>
    <col min="4869" max="4869" width="3.625" style="3" customWidth="1"/>
    <col min="4870" max="4870" width="3" style="3" customWidth="1"/>
    <col min="4871" max="4906" width="2.625" style="3" customWidth="1"/>
    <col min="4907" max="4915" width="1.375" style="3" customWidth="1"/>
    <col min="4916" max="4918" width="4.375" style="3" customWidth="1"/>
    <col min="4919" max="4919" width="5.25" style="3" customWidth="1"/>
    <col min="4920" max="4920" width="9.375" style="3" customWidth="1"/>
    <col min="4921" max="4922" width="5.25" style="3" customWidth="1"/>
    <col min="4923" max="5124" width="9" style="3"/>
    <col min="5125" max="5125" width="3.625" style="3" customWidth="1"/>
    <col min="5126" max="5126" width="3" style="3" customWidth="1"/>
    <col min="5127" max="5162" width="2.625" style="3" customWidth="1"/>
    <col min="5163" max="5171" width="1.375" style="3" customWidth="1"/>
    <col min="5172" max="5174" width="4.375" style="3" customWidth="1"/>
    <col min="5175" max="5175" width="5.25" style="3" customWidth="1"/>
    <col min="5176" max="5176" width="9.375" style="3" customWidth="1"/>
    <col min="5177" max="5178" width="5.25" style="3" customWidth="1"/>
    <col min="5179" max="5380" width="9" style="3"/>
    <col min="5381" max="5381" width="3.625" style="3" customWidth="1"/>
    <col min="5382" max="5382" width="3" style="3" customWidth="1"/>
    <col min="5383" max="5418" width="2.625" style="3" customWidth="1"/>
    <col min="5419" max="5427" width="1.375" style="3" customWidth="1"/>
    <col min="5428" max="5430" width="4.375" style="3" customWidth="1"/>
    <col min="5431" max="5431" width="5.25" style="3" customWidth="1"/>
    <col min="5432" max="5432" width="9.375" style="3" customWidth="1"/>
    <col min="5433" max="5434" width="5.25" style="3" customWidth="1"/>
    <col min="5435" max="5636" width="9" style="3"/>
    <col min="5637" max="5637" width="3.625" style="3" customWidth="1"/>
    <col min="5638" max="5638" width="3" style="3" customWidth="1"/>
    <col min="5639" max="5674" width="2.625" style="3" customWidth="1"/>
    <col min="5675" max="5683" width="1.375" style="3" customWidth="1"/>
    <col min="5684" max="5686" width="4.375" style="3" customWidth="1"/>
    <col min="5687" max="5687" width="5.25" style="3" customWidth="1"/>
    <col min="5688" max="5688" width="9.375" style="3" customWidth="1"/>
    <col min="5689" max="5690" width="5.25" style="3" customWidth="1"/>
    <col min="5691" max="5892" width="9" style="3"/>
    <col min="5893" max="5893" width="3.625" style="3" customWidth="1"/>
    <col min="5894" max="5894" width="3" style="3" customWidth="1"/>
    <col min="5895" max="5930" width="2.625" style="3" customWidth="1"/>
    <col min="5931" max="5939" width="1.375" style="3" customWidth="1"/>
    <col min="5940" max="5942" width="4.375" style="3" customWidth="1"/>
    <col min="5943" max="5943" width="5.25" style="3" customWidth="1"/>
    <col min="5944" max="5944" width="9.375" style="3" customWidth="1"/>
    <col min="5945" max="5946" width="5.25" style="3" customWidth="1"/>
    <col min="5947" max="6148" width="9" style="3"/>
    <col min="6149" max="6149" width="3.625" style="3" customWidth="1"/>
    <col min="6150" max="6150" width="3" style="3" customWidth="1"/>
    <col min="6151" max="6186" width="2.625" style="3" customWidth="1"/>
    <col min="6187" max="6195" width="1.375" style="3" customWidth="1"/>
    <col min="6196" max="6198" width="4.375" style="3" customWidth="1"/>
    <col min="6199" max="6199" width="5.25" style="3" customWidth="1"/>
    <col min="6200" max="6200" width="9.375" style="3" customWidth="1"/>
    <col min="6201" max="6202" width="5.25" style="3" customWidth="1"/>
    <col min="6203" max="6404" width="9" style="3"/>
    <col min="6405" max="6405" width="3.625" style="3" customWidth="1"/>
    <col min="6406" max="6406" width="3" style="3" customWidth="1"/>
    <col min="6407" max="6442" width="2.625" style="3" customWidth="1"/>
    <col min="6443" max="6451" width="1.375" style="3" customWidth="1"/>
    <col min="6452" max="6454" width="4.375" style="3" customWidth="1"/>
    <col min="6455" max="6455" width="5.25" style="3" customWidth="1"/>
    <col min="6456" max="6456" width="9.375" style="3" customWidth="1"/>
    <col min="6457" max="6458" width="5.25" style="3" customWidth="1"/>
    <col min="6459" max="6660" width="9" style="3"/>
    <col min="6661" max="6661" width="3.625" style="3" customWidth="1"/>
    <col min="6662" max="6662" width="3" style="3" customWidth="1"/>
    <col min="6663" max="6698" width="2.625" style="3" customWidth="1"/>
    <col min="6699" max="6707" width="1.375" style="3" customWidth="1"/>
    <col min="6708" max="6710" width="4.375" style="3" customWidth="1"/>
    <col min="6711" max="6711" width="5.25" style="3" customWidth="1"/>
    <col min="6712" max="6712" width="9.375" style="3" customWidth="1"/>
    <col min="6713" max="6714" width="5.25" style="3" customWidth="1"/>
    <col min="6715" max="6916" width="9" style="3"/>
    <col min="6917" max="6917" width="3.625" style="3" customWidth="1"/>
    <col min="6918" max="6918" width="3" style="3" customWidth="1"/>
    <col min="6919" max="6954" width="2.625" style="3" customWidth="1"/>
    <col min="6955" max="6963" width="1.375" style="3" customWidth="1"/>
    <col min="6964" max="6966" width="4.375" style="3" customWidth="1"/>
    <col min="6967" max="6967" width="5.25" style="3" customWidth="1"/>
    <col min="6968" max="6968" width="9.375" style="3" customWidth="1"/>
    <col min="6969" max="6970" width="5.25" style="3" customWidth="1"/>
    <col min="6971" max="7172" width="9" style="3"/>
    <col min="7173" max="7173" width="3.625" style="3" customWidth="1"/>
    <col min="7174" max="7174" width="3" style="3" customWidth="1"/>
    <col min="7175" max="7210" width="2.625" style="3" customWidth="1"/>
    <col min="7211" max="7219" width="1.375" style="3" customWidth="1"/>
    <col min="7220" max="7222" width="4.375" style="3" customWidth="1"/>
    <col min="7223" max="7223" width="5.25" style="3" customWidth="1"/>
    <col min="7224" max="7224" width="9.375" style="3" customWidth="1"/>
    <col min="7225" max="7226" width="5.25" style="3" customWidth="1"/>
    <col min="7227" max="7428" width="9" style="3"/>
    <col min="7429" max="7429" width="3.625" style="3" customWidth="1"/>
    <col min="7430" max="7430" width="3" style="3" customWidth="1"/>
    <col min="7431" max="7466" width="2.625" style="3" customWidth="1"/>
    <col min="7467" max="7475" width="1.375" style="3" customWidth="1"/>
    <col min="7476" max="7478" width="4.375" style="3" customWidth="1"/>
    <col min="7479" max="7479" width="5.25" style="3" customWidth="1"/>
    <col min="7480" max="7480" width="9.375" style="3" customWidth="1"/>
    <col min="7481" max="7482" width="5.25" style="3" customWidth="1"/>
    <col min="7483" max="7684" width="9" style="3"/>
    <col min="7685" max="7685" width="3.625" style="3" customWidth="1"/>
    <col min="7686" max="7686" width="3" style="3" customWidth="1"/>
    <col min="7687" max="7722" width="2.625" style="3" customWidth="1"/>
    <col min="7723" max="7731" width="1.375" style="3" customWidth="1"/>
    <col min="7732" max="7734" width="4.375" style="3" customWidth="1"/>
    <col min="7735" max="7735" width="5.25" style="3" customWidth="1"/>
    <col min="7736" max="7736" width="9.375" style="3" customWidth="1"/>
    <col min="7737" max="7738" width="5.25" style="3" customWidth="1"/>
    <col min="7739" max="7940" width="9" style="3"/>
    <col min="7941" max="7941" width="3.625" style="3" customWidth="1"/>
    <col min="7942" max="7942" width="3" style="3" customWidth="1"/>
    <col min="7943" max="7978" width="2.625" style="3" customWidth="1"/>
    <col min="7979" max="7987" width="1.375" style="3" customWidth="1"/>
    <col min="7988" max="7990" width="4.375" style="3" customWidth="1"/>
    <col min="7991" max="7991" width="5.25" style="3" customWidth="1"/>
    <col min="7992" max="7992" width="9.375" style="3" customWidth="1"/>
    <col min="7993" max="7994" width="5.25" style="3" customWidth="1"/>
    <col min="7995" max="8196" width="9" style="3"/>
    <col min="8197" max="8197" width="3.625" style="3" customWidth="1"/>
    <col min="8198" max="8198" width="3" style="3" customWidth="1"/>
    <col min="8199" max="8234" width="2.625" style="3" customWidth="1"/>
    <col min="8235" max="8243" width="1.375" style="3" customWidth="1"/>
    <col min="8244" max="8246" width="4.375" style="3" customWidth="1"/>
    <col min="8247" max="8247" width="5.25" style="3" customWidth="1"/>
    <col min="8248" max="8248" width="9.375" style="3" customWidth="1"/>
    <col min="8249" max="8250" width="5.25" style="3" customWidth="1"/>
    <col min="8251" max="8452" width="9" style="3"/>
    <col min="8453" max="8453" width="3.625" style="3" customWidth="1"/>
    <col min="8454" max="8454" width="3" style="3" customWidth="1"/>
    <col min="8455" max="8490" width="2.625" style="3" customWidth="1"/>
    <col min="8491" max="8499" width="1.375" style="3" customWidth="1"/>
    <col min="8500" max="8502" width="4.375" style="3" customWidth="1"/>
    <col min="8503" max="8503" width="5.25" style="3" customWidth="1"/>
    <col min="8504" max="8504" width="9.375" style="3" customWidth="1"/>
    <col min="8505" max="8506" width="5.25" style="3" customWidth="1"/>
    <col min="8507" max="8708" width="9" style="3"/>
    <col min="8709" max="8709" width="3.625" style="3" customWidth="1"/>
    <col min="8710" max="8710" width="3" style="3" customWidth="1"/>
    <col min="8711" max="8746" width="2.625" style="3" customWidth="1"/>
    <col min="8747" max="8755" width="1.375" style="3" customWidth="1"/>
    <col min="8756" max="8758" width="4.375" style="3" customWidth="1"/>
    <col min="8759" max="8759" width="5.25" style="3" customWidth="1"/>
    <col min="8760" max="8760" width="9.375" style="3" customWidth="1"/>
    <col min="8761" max="8762" width="5.25" style="3" customWidth="1"/>
    <col min="8763" max="8964" width="9" style="3"/>
    <col min="8965" max="8965" width="3.625" style="3" customWidth="1"/>
    <col min="8966" max="8966" width="3" style="3" customWidth="1"/>
    <col min="8967" max="9002" width="2.625" style="3" customWidth="1"/>
    <col min="9003" max="9011" width="1.375" style="3" customWidth="1"/>
    <col min="9012" max="9014" width="4.375" style="3" customWidth="1"/>
    <col min="9015" max="9015" width="5.25" style="3" customWidth="1"/>
    <col min="9016" max="9016" width="9.375" style="3" customWidth="1"/>
    <col min="9017" max="9018" width="5.25" style="3" customWidth="1"/>
    <col min="9019" max="9220" width="9" style="3"/>
    <col min="9221" max="9221" width="3.625" style="3" customWidth="1"/>
    <col min="9222" max="9222" width="3" style="3" customWidth="1"/>
    <col min="9223" max="9258" width="2.625" style="3" customWidth="1"/>
    <col min="9259" max="9267" width="1.375" style="3" customWidth="1"/>
    <col min="9268" max="9270" width="4.375" style="3" customWidth="1"/>
    <col min="9271" max="9271" width="5.25" style="3" customWidth="1"/>
    <col min="9272" max="9272" width="9.375" style="3" customWidth="1"/>
    <col min="9273" max="9274" width="5.25" style="3" customWidth="1"/>
    <col min="9275" max="9476" width="9" style="3"/>
    <col min="9477" max="9477" width="3.625" style="3" customWidth="1"/>
    <col min="9478" max="9478" width="3" style="3" customWidth="1"/>
    <col min="9479" max="9514" width="2.625" style="3" customWidth="1"/>
    <col min="9515" max="9523" width="1.375" style="3" customWidth="1"/>
    <col min="9524" max="9526" width="4.375" style="3" customWidth="1"/>
    <col min="9527" max="9527" width="5.25" style="3" customWidth="1"/>
    <col min="9528" max="9528" width="9.375" style="3" customWidth="1"/>
    <col min="9529" max="9530" width="5.25" style="3" customWidth="1"/>
    <col min="9531" max="9732" width="9" style="3"/>
    <col min="9733" max="9733" width="3.625" style="3" customWidth="1"/>
    <col min="9734" max="9734" width="3" style="3" customWidth="1"/>
    <col min="9735" max="9770" width="2.625" style="3" customWidth="1"/>
    <col min="9771" max="9779" width="1.375" style="3" customWidth="1"/>
    <col min="9780" max="9782" width="4.375" style="3" customWidth="1"/>
    <col min="9783" max="9783" width="5.25" style="3" customWidth="1"/>
    <col min="9784" max="9784" width="9.375" style="3" customWidth="1"/>
    <col min="9785" max="9786" width="5.25" style="3" customWidth="1"/>
    <col min="9787" max="9988" width="9" style="3"/>
    <col min="9989" max="9989" width="3.625" style="3" customWidth="1"/>
    <col min="9990" max="9990" width="3" style="3" customWidth="1"/>
    <col min="9991" max="10026" width="2.625" style="3" customWidth="1"/>
    <col min="10027" max="10035" width="1.375" style="3" customWidth="1"/>
    <col min="10036" max="10038" width="4.375" style="3" customWidth="1"/>
    <col min="10039" max="10039" width="5.25" style="3" customWidth="1"/>
    <col min="10040" max="10040" width="9.375" style="3" customWidth="1"/>
    <col min="10041" max="10042" width="5.25" style="3" customWidth="1"/>
    <col min="10043" max="10244" width="9" style="3"/>
    <col min="10245" max="10245" width="3.625" style="3" customWidth="1"/>
    <col min="10246" max="10246" width="3" style="3" customWidth="1"/>
    <col min="10247" max="10282" width="2.625" style="3" customWidth="1"/>
    <col min="10283" max="10291" width="1.375" style="3" customWidth="1"/>
    <col min="10292" max="10294" width="4.375" style="3" customWidth="1"/>
    <col min="10295" max="10295" width="5.25" style="3" customWidth="1"/>
    <col min="10296" max="10296" width="9.375" style="3" customWidth="1"/>
    <col min="10297" max="10298" width="5.25" style="3" customWidth="1"/>
    <col min="10299" max="10500" width="9" style="3"/>
    <col min="10501" max="10501" width="3.625" style="3" customWidth="1"/>
    <col min="10502" max="10502" width="3" style="3" customWidth="1"/>
    <col min="10503" max="10538" width="2.625" style="3" customWidth="1"/>
    <col min="10539" max="10547" width="1.375" style="3" customWidth="1"/>
    <col min="10548" max="10550" width="4.375" style="3" customWidth="1"/>
    <col min="10551" max="10551" width="5.25" style="3" customWidth="1"/>
    <col min="10552" max="10552" width="9.375" style="3" customWidth="1"/>
    <col min="10553" max="10554" width="5.25" style="3" customWidth="1"/>
    <col min="10555" max="10756" width="9" style="3"/>
    <col min="10757" max="10757" width="3.625" style="3" customWidth="1"/>
    <col min="10758" max="10758" width="3" style="3" customWidth="1"/>
    <col min="10759" max="10794" width="2.625" style="3" customWidth="1"/>
    <col min="10795" max="10803" width="1.375" style="3" customWidth="1"/>
    <col min="10804" max="10806" width="4.375" style="3" customWidth="1"/>
    <col min="10807" max="10807" width="5.25" style="3" customWidth="1"/>
    <col min="10808" max="10808" width="9.375" style="3" customWidth="1"/>
    <col min="10809" max="10810" width="5.25" style="3" customWidth="1"/>
    <col min="10811" max="11012" width="9" style="3"/>
    <col min="11013" max="11013" width="3.625" style="3" customWidth="1"/>
    <col min="11014" max="11014" width="3" style="3" customWidth="1"/>
    <col min="11015" max="11050" width="2.625" style="3" customWidth="1"/>
    <col min="11051" max="11059" width="1.375" style="3" customWidth="1"/>
    <col min="11060" max="11062" width="4.375" style="3" customWidth="1"/>
    <col min="11063" max="11063" width="5.25" style="3" customWidth="1"/>
    <col min="11064" max="11064" width="9.375" style="3" customWidth="1"/>
    <col min="11065" max="11066" width="5.25" style="3" customWidth="1"/>
    <col min="11067" max="11268" width="9" style="3"/>
    <col min="11269" max="11269" width="3.625" style="3" customWidth="1"/>
    <col min="11270" max="11270" width="3" style="3" customWidth="1"/>
    <col min="11271" max="11306" width="2.625" style="3" customWidth="1"/>
    <col min="11307" max="11315" width="1.375" style="3" customWidth="1"/>
    <col min="11316" max="11318" width="4.375" style="3" customWidth="1"/>
    <col min="11319" max="11319" width="5.25" style="3" customWidth="1"/>
    <col min="11320" max="11320" width="9.375" style="3" customWidth="1"/>
    <col min="11321" max="11322" width="5.25" style="3" customWidth="1"/>
    <col min="11323" max="11524" width="9" style="3"/>
    <col min="11525" max="11525" width="3.625" style="3" customWidth="1"/>
    <col min="11526" max="11526" width="3" style="3" customWidth="1"/>
    <col min="11527" max="11562" width="2.625" style="3" customWidth="1"/>
    <col min="11563" max="11571" width="1.375" style="3" customWidth="1"/>
    <col min="11572" max="11574" width="4.375" style="3" customWidth="1"/>
    <col min="11575" max="11575" width="5.25" style="3" customWidth="1"/>
    <col min="11576" max="11576" width="9.375" style="3" customWidth="1"/>
    <col min="11577" max="11578" width="5.25" style="3" customWidth="1"/>
    <col min="11579" max="11780" width="9" style="3"/>
    <col min="11781" max="11781" width="3.625" style="3" customWidth="1"/>
    <col min="11782" max="11782" width="3" style="3" customWidth="1"/>
    <col min="11783" max="11818" width="2.625" style="3" customWidth="1"/>
    <col min="11819" max="11827" width="1.375" style="3" customWidth="1"/>
    <col min="11828" max="11830" width="4.375" style="3" customWidth="1"/>
    <col min="11831" max="11831" width="5.25" style="3" customWidth="1"/>
    <col min="11832" max="11832" width="9.375" style="3" customWidth="1"/>
    <col min="11833" max="11834" width="5.25" style="3" customWidth="1"/>
    <col min="11835" max="12036" width="9" style="3"/>
    <col min="12037" max="12037" width="3.625" style="3" customWidth="1"/>
    <col min="12038" max="12038" width="3" style="3" customWidth="1"/>
    <col min="12039" max="12074" width="2.625" style="3" customWidth="1"/>
    <col min="12075" max="12083" width="1.375" style="3" customWidth="1"/>
    <col min="12084" max="12086" width="4.375" style="3" customWidth="1"/>
    <col min="12087" max="12087" width="5.25" style="3" customWidth="1"/>
    <col min="12088" max="12088" width="9.375" style="3" customWidth="1"/>
    <col min="12089" max="12090" width="5.25" style="3" customWidth="1"/>
    <col min="12091" max="12292" width="9" style="3"/>
    <col min="12293" max="12293" width="3.625" style="3" customWidth="1"/>
    <col min="12294" max="12294" width="3" style="3" customWidth="1"/>
    <col min="12295" max="12330" width="2.625" style="3" customWidth="1"/>
    <col min="12331" max="12339" width="1.375" style="3" customWidth="1"/>
    <col min="12340" max="12342" width="4.375" style="3" customWidth="1"/>
    <col min="12343" max="12343" width="5.25" style="3" customWidth="1"/>
    <col min="12344" max="12344" width="9.375" style="3" customWidth="1"/>
    <col min="12345" max="12346" width="5.25" style="3" customWidth="1"/>
    <col min="12347" max="12548" width="9" style="3"/>
    <col min="12549" max="12549" width="3.625" style="3" customWidth="1"/>
    <col min="12550" max="12550" width="3" style="3" customWidth="1"/>
    <col min="12551" max="12586" width="2.625" style="3" customWidth="1"/>
    <col min="12587" max="12595" width="1.375" style="3" customWidth="1"/>
    <col min="12596" max="12598" width="4.375" style="3" customWidth="1"/>
    <col min="12599" max="12599" width="5.25" style="3" customWidth="1"/>
    <col min="12600" max="12600" width="9.375" style="3" customWidth="1"/>
    <col min="12601" max="12602" width="5.25" style="3" customWidth="1"/>
    <col min="12603" max="12804" width="9" style="3"/>
    <col min="12805" max="12805" width="3.625" style="3" customWidth="1"/>
    <col min="12806" max="12806" width="3" style="3" customWidth="1"/>
    <col min="12807" max="12842" width="2.625" style="3" customWidth="1"/>
    <col min="12843" max="12851" width="1.375" style="3" customWidth="1"/>
    <col min="12852" max="12854" width="4.375" style="3" customWidth="1"/>
    <col min="12855" max="12855" width="5.25" style="3" customWidth="1"/>
    <col min="12856" max="12856" width="9.375" style="3" customWidth="1"/>
    <col min="12857" max="12858" width="5.25" style="3" customWidth="1"/>
    <col min="12859" max="13060" width="9" style="3"/>
    <col min="13061" max="13061" width="3.625" style="3" customWidth="1"/>
    <col min="13062" max="13062" width="3" style="3" customWidth="1"/>
    <col min="13063" max="13098" width="2.625" style="3" customWidth="1"/>
    <col min="13099" max="13107" width="1.375" style="3" customWidth="1"/>
    <col min="13108" max="13110" width="4.375" style="3" customWidth="1"/>
    <col min="13111" max="13111" width="5.25" style="3" customWidth="1"/>
    <col min="13112" max="13112" width="9.375" style="3" customWidth="1"/>
    <col min="13113" max="13114" width="5.25" style="3" customWidth="1"/>
    <col min="13115" max="13316" width="9" style="3"/>
    <col min="13317" max="13317" width="3.625" style="3" customWidth="1"/>
    <col min="13318" max="13318" width="3" style="3" customWidth="1"/>
    <col min="13319" max="13354" width="2.625" style="3" customWidth="1"/>
    <col min="13355" max="13363" width="1.375" style="3" customWidth="1"/>
    <col min="13364" max="13366" width="4.375" style="3" customWidth="1"/>
    <col min="13367" max="13367" width="5.25" style="3" customWidth="1"/>
    <col min="13368" max="13368" width="9.375" style="3" customWidth="1"/>
    <col min="13369" max="13370" width="5.25" style="3" customWidth="1"/>
    <col min="13371" max="13572" width="9" style="3"/>
    <col min="13573" max="13573" width="3.625" style="3" customWidth="1"/>
    <col min="13574" max="13574" width="3" style="3" customWidth="1"/>
    <col min="13575" max="13610" width="2.625" style="3" customWidth="1"/>
    <col min="13611" max="13619" width="1.375" style="3" customWidth="1"/>
    <col min="13620" max="13622" width="4.375" style="3" customWidth="1"/>
    <col min="13623" max="13623" width="5.25" style="3" customWidth="1"/>
    <col min="13624" max="13624" width="9.375" style="3" customWidth="1"/>
    <col min="13625" max="13626" width="5.25" style="3" customWidth="1"/>
    <col min="13627" max="13828" width="9" style="3"/>
    <col min="13829" max="13829" width="3.625" style="3" customWidth="1"/>
    <col min="13830" max="13830" width="3" style="3" customWidth="1"/>
    <col min="13831" max="13866" width="2.625" style="3" customWidth="1"/>
    <col min="13867" max="13875" width="1.375" style="3" customWidth="1"/>
    <col min="13876" max="13878" width="4.375" style="3" customWidth="1"/>
    <col min="13879" max="13879" width="5.25" style="3" customWidth="1"/>
    <col min="13880" max="13880" width="9.375" style="3" customWidth="1"/>
    <col min="13881" max="13882" width="5.25" style="3" customWidth="1"/>
    <col min="13883" max="14084" width="9" style="3"/>
    <col min="14085" max="14085" width="3.625" style="3" customWidth="1"/>
    <col min="14086" max="14086" width="3" style="3" customWidth="1"/>
    <col min="14087" max="14122" width="2.625" style="3" customWidth="1"/>
    <col min="14123" max="14131" width="1.375" style="3" customWidth="1"/>
    <col min="14132" max="14134" width="4.375" style="3" customWidth="1"/>
    <col min="14135" max="14135" width="5.25" style="3" customWidth="1"/>
    <col min="14136" max="14136" width="9.375" style="3" customWidth="1"/>
    <col min="14137" max="14138" width="5.25" style="3" customWidth="1"/>
    <col min="14139" max="14340" width="9" style="3"/>
    <col min="14341" max="14341" width="3.625" style="3" customWidth="1"/>
    <col min="14342" max="14342" width="3" style="3" customWidth="1"/>
    <col min="14343" max="14378" width="2.625" style="3" customWidth="1"/>
    <col min="14379" max="14387" width="1.375" style="3" customWidth="1"/>
    <col min="14388" max="14390" width="4.375" style="3" customWidth="1"/>
    <col min="14391" max="14391" width="5.25" style="3" customWidth="1"/>
    <col min="14392" max="14392" width="9.375" style="3" customWidth="1"/>
    <col min="14393" max="14394" width="5.25" style="3" customWidth="1"/>
    <col min="14395" max="14596" width="9" style="3"/>
    <col min="14597" max="14597" width="3.625" style="3" customWidth="1"/>
    <col min="14598" max="14598" width="3" style="3" customWidth="1"/>
    <col min="14599" max="14634" width="2.625" style="3" customWidth="1"/>
    <col min="14635" max="14643" width="1.375" style="3" customWidth="1"/>
    <col min="14644" max="14646" width="4.375" style="3" customWidth="1"/>
    <col min="14647" max="14647" width="5.25" style="3" customWidth="1"/>
    <col min="14648" max="14648" width="9.375" style="3" customWidth="1"/>
    <col min="14649" max="14650" width="5.25" style="3" customWidth="1"/>
    <col min="14651" max="14852" width="9" style="3"/>
    <col min="14853" max="14853" width="3.625" style="3" customWidth="1"/>
    <col min="14854" max="14854" width="3" style="3" customWidth="1"/>
    <col min="14855" max="14890" width="2.625" style="3" customWidth="1"/>
    <col min="14891" max="14899" width="1.375" style="3" customWidth="1"/>
    <col min="14900" max="14902" width="4.375" style="3" customWidth="1"/>
    <col min="14903" max="14903" width="5.25" style="3" customWidth="1"/>
    <col min="14904" max="14904" width="9.375" style="3" customWidth="1"/>
    <col min="14905" max="14906" width="5.25" style="3" customWidth="1"/>
    <col min="14907" max="15108" width="9" style="3"/>
    <col min="15109" max="15109" width="3.625" style="3" customWidth="1"/>
    <col min="15110" max="15110" width="3" style="3" customWidth="1"/>
    <col min="15111" max="15146" width="2.625" style="3" customWidth="1"/>
    <col min="15147" max="15155" width="1.375" style="3" customWidth="1"/>
    <col min="15156" max="15158" width="4.375" style="3" customWidth="1"/>
    <col min="15159" max="15159" width="5.25" style="3" customWidth="1"/>
    <col min="15160" max="15160" width="9.375" style="3" customWidth="1"/>
    <col min="15161" max="15162" width="5.25" style="3" customWidth="1"/>
    <col min="15163" max="15364" width="9" style="3"/>
    <col min="15365" max="15365" width="3.625" style="3" customWidth="1"/>
    <col min="15366" max="15366" width="3" style="3" customWidth="1"/>
    <col min="15367" max="15402" width="2.625" style="3" customWidth="1"/>
    <col min="15403" max="15411" width="1.375" style="3" customWidth="1"/>
    <col min="15412" max="15414" width="4.375" style="3" customWidth="1"/>
    <col min="15415" max="15415" width="5.25" style="3" customWidth="1"/>
    <col min="15416" max="15416" width="9.375" style="3" customWidth="1"/>
    <col min="15417" max="15418" width="5.25" style="3" customWidth="1"/>
    <col min="15419" max="15620" width="9" style="3"/>
    <col min="15621" max="15621" width="3.625" style="3" customWidth="1"/>
    <col min="15622" max="15622" width="3" style="3" customWidth="1"/>
    <col min="15623" max="15658" width="2.625" style="3" customWidth="1"/>
    <col min="15659" max="15667" width="1.375" style="3" customWidth="1"/>
    <col min="15668" max="15670" width="4.375" style="3" customWidth="1"/>
    <col min="15671" max="15671" width="5.25" style="3" customWidth="1"/>
    <col min="15672" max="15672" width="9.375" style="3" customWidth="1"/>
    <col min="15673" max="15674" width="5.25" style="3" customWidth="1"/>
    <col min="15675" max="15876" width="9" style="3"/>
    <col min="15877" max="15877" width="3.625" style="3" customWidth="1"/>
    <col min="15878" max="15878" width="3" style="3" customWidth="1"/>
    <col min="15879" max="15914" width="2.625" style="3" customWidth="1"/>
    <col min="15915" max="15923" width="1.375" style="3" customWidth="1"/>
    <col min="15924" max="15926" width="4.375" style="3" customWidth="1"/>
    <col min="15927" max="15927" width="5.25" style="3" customWidth="1"/>
    <col min="15928" max="15928" width="9.375" style="3" customWidth="1"/>
    <col min="15929" max="15930" width="5.25" style="3" customWidth="1"/>
    <col min="15931" max="16132" width="9" style="3"/>
    <col min="16133" max="16133" width="3.625" style="3" customWidth="1"/>
    <col min="16134" max="16134" width="3" style="3" customWidth="1"/>
    <col min="16135" max="16170" width="2.625" style="3" customWidth="1"/>
    <col min="16171" max="16179" width="1.375" style="3" customWidth="1"/>
    <col min="16180" max="16182" width="4.375" style="3" customWidth="1"/>
    <col min="16183" max="16183" width="5.25" style="3" customWidth="1"/>
    <col min="16184" max="16184" width="9.375" style="3" customWidth="1"/>
    <col min="16185" max="16186" width="5.25" style="3" customWidth="1"/>
    <col min="16187" max="16384" width="9" style="3"/>
  </cols>
  <sheetData>
    <row r="1" spans="1:58" ht="17.25" x14ac:dyDescent="0.15">
      <c r="A1" s="50" t="s">
        <v>11</v>
      </c>
      <c r="B1" s="1"/>
      <c r="C1" s="2"/>
      <c r="D1" s="2"/>
      <c r="E1" s="2"/>
      <c r="F1" s="2"/>
      <c r="G1" s="2"/>
      <c r="H1" s="2"/>
      <c r="I1" s="2"/>
      <c r="J1" s="50" t="s">
        <v>17</v>
      </c>
      <c r="K1" s="2"/>
      <c r="L1" s="2"/>
      <c r="M1" s="2"/>
      <c r="N1" s="2"/>
      <c r="O1" s="2"/>
      <c r="P1" s="2"/>
      <c r="Q1" s="2"/>
      <c r="BF1" s="52" t="s">
        <v>119</v>
      </c>
    </row>
    <row r="2" spans="1:58" ht="16.5" customHeight="1" x14ac:dyDescent="0.15">
      <c r="A2" s="4" t="s">
        <v>18</v>
      </c>
      <c r="B2" s="1"/>
      <c r="C2" s="2"/>
      <c r="D2" s="2"/>
      <c r="E2" s="2"/>
      <c r="F2" s="2"/>
      <c r="G2" s="2"/>
      <c r="H2" s="2"/>
      <c r="I2" s="2"/>
      <c r="J2" s="2"/>
      <c r="K2" s="2"/>
      <c r="L2" s="2"/>
      <c r="M2" s="2"/>
      <c r="N2" s="2"/>
      <c r="O2" s="2"/>
      <c r="P2" s="2"/>
      <c r="Q2" s="2"/>
    </row>
    <row r="3" spans="1:58" x14ac:dyDescent="0.15">
      <c r="A3" s="2"/>
      <c r="B3" s="2"/>
      <c r="C3" s="2"/>
      <c r="D3" s="2"/>
      <c r="E3" s="2"/>
      <c r="F3" s="2"/>
      <c r="G3" s="2"/>
      <c r="H3" s="2"/>
      <c r="I3" s="2"/>
      <c r="J3" s="2"/>
      <c r="K3" s="2"/>
      <c r="L3" s="2"/>
      <c r="M3" s="2"/>
      <c r="N3" s="2"/>
      <c r="O3" s="2"/>
      <c r="P3" s="2"/>
      <c r="Q3" s="2"/>
    </row>
    <row r="4" spans="1:58" ht="12.75" customHeight="1" x14ac:dyDescent="0.15"/>
    <row r="5" spans="1:58" ht="12.75" customHeight="1" x14ac:dyDescent="0.15"/>
    <row r="6" spans="1:58" ht="18.75" customHeight="1" x14ac:dyDescent="0.15">
      <c r="A6" s="51" t="s">
        <v>0</v>
      </c>
      <c r="C6" s="96"/>
      <c r="D6" s="96"/>
      <c r="E6" s="96"/>
      <c r="F6" s="4" t="s">
        <v>1</v>
      </c>
      <c r="G6" s="112"/>
      <c r="H6" s="112"/>
      <c r="I6" s="4" t="s">
        <v>2</v>
      </c>
      <c r="J6" s="112"/>
      <c r="K6" s="112"/>
      <c r="L6" s="4" t="s">
        <v>3</v>
      </c>
    </row>
    <row r="7" spans="1:58" ht="30" customHeight="1" x14ac:dyDescent="0.15">
      <c r="A7" s="113" t="s">
        <v>4</v>
      </c>
      <c r="B7" s="114"/>
      <c r="C7" s="114"/>
      <c r="D7" s="114"/>
      <c r="E7" s="114"/>
      <c r="F7" s="114"/>
      <c r="G7" s="114"/>
      <c r="H7" s="115"/>
      <c r="I7" s="116"/>
      <c r="J7" s="117"/>
      <c r="K7" s="117"/>
      <c r="L7" s="117"/>
      <c r="M7" s="117"/>
      <c r="N7" s="117"/>
      <c r="O7" s="117"/>
      <c r="P7" s="117"/>
      <c r="Q7" s="117"/>
      <c r="R7" s="117"/>
      <c r="S7" s="117"/>
      <c r="T7" s="117"/>
      <c r="U7" s="117"/>
      <c r="V7" s="117"/>
      <c r="W7" s="117"/>
      <c r="X7" s="117"/>
      <c r="Y7" s="117"/>
      <c r="Z7" s="117"/>
      <c r="AA7" s="118"/>
      <c r="AB7" s="5"/>
      <c r="AC7" s="5"/>
      <c r="AD7" s="5"/>
      <c r="AE7" s="5"/>
      <c r="AF7" s="5"/>
      <c r="AG7" s="5"/>
      <c r="AH7" s="5"/>
      <c r="AI7" s="5"/>
      <c r="AJ7" s="5"/>
    </row>
    <row r="8" spans="1:58" ht="30" customHeight="1" x14ac:dyDescent="0.15">
      <c r="A8" s="113" t="s">
        <v>12</v>
      </c>
      <c r="B8" s="114"/>
      <c r="C8" s="114"/>
      <c r="D8" s="114"/>
      <c r="E8" s="114"/>
      <c r="F8" s="114"/>
      <c r="G8" s="114"/>
      <c r="H8" s="115"/>
      <c r="I8" s="141"/>
      <c r="J8" s="141"/>
      <c r="K8" s="141"/>
      <c r="L8" s="141"/>
      <c r="M8" s="141"/>
      <c r="N8" s="141"/>
      <c r="O8" s="141"/>
      <c r="P8" s="141"/>
      <c r="Q8" s="141"/>
      <c r="R8" s="113" t="s">
        <v>13</v>
      </c>
      <c r="S8" s="115"/>
      <c r="T8" s="141"/>
      <c r="U8" s="141"/>
      <c r="V8" s="141"/>
      <c r="W8" s="141"/>
      <c r="X8" s="141"/>
      <c r="Y8" s="141"/>
      <c r="Z8" s="141"/>
      <c r="AA8" s="141"/>
      <c r="AB8" s="6"/>
      <c r="AC8" s="7"/>
      <c r="AD8" s="7"/>
      <c r="AE8" s="7"/>
      <c r="AF8" s="6"/>
      <c r="AG8" s="8"/>
      <c r="AH8" s="8"/>
      <c r="AI8" s="8"/>
      <c r="AJ8" s="8"/>
    </row>
    <row r="9" spans="1:58" ht="30" customHeight="1" x14ac:dyDescent="0.15">
      <c r="A9" s="113" t="s">
        <v>14</v>
      </c>
      <c r="B9" s="114"/>
      <c r="C9" s="114"/>
      <c r="D9" s="114"/>
      <c r="E9" s="114"/>
      <c r="F9" s="114"/>
      <c r="G9" s="114"/>
      <c r="H9" s="115"/>
      <c r="I9" s="142"/>
      <c r="J9" s="142"/>
      <c r="K9" s="142"/>
      <c r="L9" s="142"/>
      <c r="M9" s="142"/>
      <c r="N9" s="142"/>
      <c r="O9" s="142"/>
      <c r="P9" s="142"/>
      <c r="Q9" s="142"/>
      <c r="R9" s="142"/>
      <c r="S9" s="142"/>
      <c r="T9" s="142"/>
      <c r="U9" s="142"/>
      <c r="V9" s="142"/>
      <c r="W9" s="142"/>
      <c r="X9" s="142"/>
      <c r="Y9" s="142"/>
      <c r="Z9" s="142"/>
      <c r="AA9" s="142"/>
      <c r="AB9" s="7"/>
      <c r="AC9" s="7"/>
      <c r="AD9" s="7"/>
      <c r="AE9" s="7"/>
      <c r="AF9" s="7"/>
      <c r="AG9" s="7"/>
      <c r="AH9" s="7"/>
      <c r="AI9" s="7"/>
      <c r="AJ9" s="7"/>
    </row>
    <row r="10" spans="1:58" ht="30" customHeight="1" x14ac:dyDescent="0.15">
      <c r="A10" s="135" t="s">
        <v>15</v>
      </c>
      <c r="B10" s="136"/>
      <c r="C10" s="136"/>
      <c r="D10" s="136"/>
      <c r="E10" s="136"/>
      <c r="F10" s="136"/>
      <c r="G10" s="136"/>
      <c r="H10" s="137"/>
      <c r="I10" s="138"/>
      <c r="J10" s="139"/>
      <c r="K10" s="139"/>
      <c r="L10" s="139"/>
      <c r="M10" s="139"/>
      <c r="N10" s="139"/>
      <c r="O10" s="139"/>
      <c r="P10" s="139"/>
      <c r="Q10" s="139"/>
      <c r="R10" s="139"/>
      <c r="S10" s="140"/>
      <c r="T10" s="119" t="s">
        <v>16</v>
      </c>
      <c r="U10" s="120"/>
      <c r="V10" s="120"/>
      <c r="W10" s="120"/>
      <c r="X10" s="120"/>
      <c r="Y10" s="120"/>
      <c r="Z10" s="120"/>
      <c r="AA10" s="120"/>
      <c r="AB10" s="9"/>
      <c r="AC10" s="10"/>
      <c r="AD10" s="5"/>
      <c r="AE10" s="5"/>
      <c r="AF10" s="5"/>
      <c r="AG10" s="5"/>
      <c r="AH10" s="5"/>
      <c r="AI10" s="5"/>
      <c r="AJ10" s="5"/>
    </row>
    <row r="11" spans="1:58" ht="30" customHeight="1" x14ac:dyDescent="0.15">
      <c r="A11" s="126" t="s">
        <v>5</v>
      </c>
      <c r="B11" s="127"/>
      <c r="C11" s="127"/>
      <c r="D11" s="127"/>
      <c r="E11" s="127"/>
      <c r="F11" s="127"/>
      <c r="G11" s="127"/>
      <c r="H11" s="128"/>
      <c r="I11" s="129"/>
      <c r="J11" s="130"/>
      <c r="K11" s="130"/>
      <c r="L11" s="130"/>
      <c r="M11" s="130"/>
      <c r="N11" s="130"/>
      <c r="O11" s="130"/>
      <c r="P11" s="130"/>
      <c r="Q11" s="130"/>
      <c r="R11" s="130"/>
      <c r="S11" s="131"/>
      <c r="T11" s="132"/>
      <c r="U11" s="133"/>
      <c r="V11" s="133"/>
      <c r="W11" s="133"/>
      <c r="X11" s="133"/>
      <c r="Y11" s="133"/>
      <c r="Z11" s="133"/>
      <c r="AA11" s="134"/>
      <c r="AB11" s="10"/>
      <c r="AC11" s="10"/>
      <c r="AD11" s="5"/>
      <c r="AE11" s="5"/>
      <c r="AF11" s="5"/>
      <c r="AG11" s="5"/>
      <c r="AH11" s="5"/>
      <c r="AI11" s="5"/>
      <c r="AJ11" s="5"/>
    </row>
    <row r="12" spans="1:58" ht="7.5" customHeight="1" x14ac:dyDescent="0.15">
      <c r="A12" s="11"/>
      <c r="B12" s="11"/>
      <c r="C12" s="11"/>
      <c r="D12" s="11"/>
      <c r="E12" s="11"/>
      <c r="F12" s="11"/>
      <c r="G12" s="11"/>
      <c r="H12" s="11"/>
      <c r="I12" s="11"/>
      <c r="J12" s="11"/>
      <c r="K12" s="11"/>
      <c r="L12" s="11"/>
      <c r="M12" s="11"/>
      <c r="N12" s="11"/>
      <c r="O12" s="11"/>
      <c r="P12" s="11"/>
      <c r="Q12" s="11"/>
      <c r="R12" s="11"/>
      <c r="S12" s="11"/>
      <c r="T12" s="11"/>
      <c r="U12" s="11"/>
      <c r="V12" s="11"/>
      <c r="W12" s="11"/>
      <c r="X12" s="12"/>
      <c r="Y12" s="11"/>
      <c r="Z12" s="11"/>
      <c r="AA12" s="13"/>
      <c r="AB12" s="14"/>
      <c r="AC12" s="14"/>
      <c r="AD12" s="4"/>
      <c r="AE12" s="15"/>
      <c r="AF12" s="15"/>
      <c r="AG12" s="4"/>
      <c r="AH12" s="15"/>
      <c r="AI12" s="15"/>
      <c r="AJ12" s="4"/>
    </row>
    <row r="13" spans="1:58" ht="7.5" customHeight="1" x14ac:dyDescent="0.15">
      <c r="A13" s="121"/>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row>
    <row r="14" spans="1:58" ht="45" customHeight="1" x14ac:dyDescent="0.15">
      <c r="A14" s="122" t="s">
        <v>65</v>
      </c>
      <c r="B14" s="122"/>
      <c r="C14" s="122"/>
      <c r="D14" s="122"/>
      <c r="E14" s="122"/>
      <c r="F14" s="122"/>
      <c r="G14" s="122"/>
      <c r="H14" s="122"/>
      <c r="I14" s="123" t="s">
        <v>32</v>
      </c>
      <c r="J14" s="123"/>
      <c r="K14" s="123"/>
      <c r="L14" s="123"/>
      <c r="M14" s="123"/>
      <c r="N14" s="123"/>
      <c r="O14" s="123"/>
      <c r="P14" s="124" t="s">
        <v>33</v>
      </c>
      <c r="Q14" s="124"/>
      <c r="R14" s="125" t="s">
        <v>6</v>
      </c>
      <c r="S14" s="125"/>
      <c r="T14" s="125"/>
      <c r="U14" s="125"/>
      <c r="V14" s="125"/>
      <c r="W14" s="101" t="s">
        <v>7</v>
      </c>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3"/>
      <c r="AV14" s="54" t="s">
        <v>120</v>
      </c>
      <c r="AW14" s="101" t="s">
        <v>8</v>
      </c>
      <c r="AX14" s="102"/>
      <c r="AY14" s="103"/>
      <c r="AZ14" s="101" t="s">
        <v>66</v>
      </c>
      <c r="BA14" s="102"/>
      <c r="BB14" s="103"/>
      <c r="BC14" s="53" t="s">
        <v>9</v>
      </c>
      <c r="BD14" s="55" t="s">
        <v>10</v>
      </c>
      <c r="BE14" s="104" t="s">
        <v>41</v>
      </c>
      <c r="BF14" s="105"/>
    </row>
    <row r="15" spans="1:58" ht="18.75" customHeight="1" x14ac:dyDescent="0.15">
      <c r="A15" s="106"/>
      <c r="B15" s="107"/>
      <c r="C15" s="107"/>
      <c r="D15" s="107"/>
      <c r="E15" s="107"/>
      <c r="F15" s="107"/>
      <c r="G15" s="107"/>
      <c r="H15" s="108"/>
      <c r="I15" s="61"/>
      <c r="J15" s="62"/>
      <c r="K15" s="62"/>
      <c r="L15" s="62"/>
      <c r="M15" s="62"/>
      <c r="N15" s="62"/>
      <c r="O15" s="63"/>
      <c r="P15" s="67"/>
      <c r="Q15" s="68"/>
      <c r="R15" s="71"/>
      <c r="S15" s="72"/>
      <c r="T15" s="72"/>
      <c r="U15" s="72"/>
      <c r="V15" s="73"/>
      <c r="W15" s="77" t="str">
        <f>IF($R15="","",VLOOKUP($R15,$A$80:$N$188,4,FALSE))</f>
        <v/>
      </c>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9"/>
      <c r="AV15" s="93"/>
      <c r="AW15" s="83" t="str">
        <f>IF($R15="","",VLOOKUP($R15,$A$81:$N$188,5,FALSE))</f>
        <v/>
      </c>
      <c r="AX15" s="84"/>
      <c r="AY15" s="85"/>
      <c r="AZ15" s="83" t="str">
        <f>IF($R15="","",VLOOKUP($R15,$A$81:$N$188,6,FALSE))</f>
        <v/>
      </c>
      <c r="BA15" s="84"/>
      <c r="BB15" s="85"/>
      <c r="BC15" s="89" t="str">
        <f>IF($R15="","",VLOOKUP($R15,$A$81:$N$188,7,FALSE))</f>
        <v/>
      </c>
      <c r="BD15" s="91" t="str">
        <f>IF($R15="","",VLOOKUP($R15,$A$81:$N$188,12,FALSE))</f>
        <v/>
      </c>
      <c r="BE15" s="57" t="str">
        <f>IF($R15="","",VLOOKUP($R15,$A$81:$N$188,14,FALSE))</f>
        <v/>
      </c>
      <c r="BF15" s="58"/>
    </row>
    <row r="16" spans="1:58" ht="18.75" customHeight="1" x14ac:dyDescent="0.15">
      <c r="A16" s="109"/>
      <c r="B16" s="110"/>
      <c r="C16" s="110"/>
      <c r="D16" s="110"/>
      <c r="E16" s="110"/>
      <c r="F16" s="110"/>
      <c r="G16" s="110"/>
      <c r="H16" s="111"/>
      <c r="I16" s="64"/>
      <c r="J16" s="65"/>
      <c r="K16" s="65"/>
      <c r="L16" s="65"/>
      <c r="M16" s="65"/>
      <c r="N16" s="65"/>
      <c r="O16" s="66"/>
      <c r="P16" s="69"/>
      <c r="Q16" s="70"/>
      <c r="R16" s="74"/>
      <c r="S16" s="75"/>
      <c r="T16" s="75"/>
      <c r="U16" s="75"/>
      <c r="V16" s="76"/>
      <c r="W16" s="80"/>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2"/>
      <c r="AV16" s="94"/>
      <c r="AW16" s="86"/>
      <c r="AX16" s="87"/>
      <c r="AY16" s="88"/>
      <c r="AZ16" s="86"/>
      <c r="BA16" s="87"/>
      <c r="BB16" s="88"/>
      <c r="BC16" s="90"/>
      <c r="BD16" s="92"/>
      <c r="BE16" s="59"/>
      <c r="BF16" s="60"/>
    </row>
    <row r="17" spans="1:58" ht="18.75" customHeight="1" x14ac:dyDescent="0.15">
      <c r="A17" s="61"/>
      <c r="B17" s="62"/>
      <c r="C17" s="62"/>
      <c r="D17" s="62"/>
      <c r="E17" s="62"/>
      <c r="F17" s="62"/>
      <c r="G17" s="62"/>
      <c r="H17" s="63"/>
      <c r="I17" s="61"/>
      <c r="J17" s="62"/>
      <c r="K17" s="62"/>
      <c r="L17" s="62"/>
      <c r="M17" s="62"/>
      <c r="N17" s="62"/>
      <c r="O17" s="63"/>
      <c r="P17" s="67"/>
      <c r="Q17" s="68"/>
      <c r="R17" s="71"/>
      <c r="S17" s="72"/>
      <c r="T17" s="72"/>
      <c r="U17" s="72"/>
      <c r="V17" s="73"/>
      <c r="W17" s="77" t="str">
        <f>IF($R17="","",VLOOKUP($R17,$A$80:$N$188,4,FALSE))</f>
        <v/>
      </c>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9"/>
      <c r="AV17" s="93"/>
      <c r="AW17" s="83" t="str">
        <f>IF($R17="","",VLOOKUP($R17,$A$81:$N$188,5,FALSE))</f>
        <v/>
      </c>
      <c r="AX17" s="84"/>
      <c r="AY17" s="85"/>
      <c r="AZ17" s="83" t="str">
        <f>IF($R17="","",VLOOKUP($R17,$A$81:$N$188,6,FALSE))</f>
        <v/>
      </c>
      <c r="BA17" s="84"/>
      <c r="BB17" s="85"/>
      <c r="BC17" s="89" t="str">
        <f>IF($R17="","",VLOOKUP($R17,$A$81:$N$188,7,FALSE))</f>
        <v/>
      </c>
      <c r="BD17" s="91" t="str">
        <f>IF($R17="","",VLOOKUP($R17,$A$81:$N$188,12,FALSE))</f>
        <v/>
      </c>
      <c r="BE17" s="57" t="str">
        <f>IF($R17="","",VLOOKUP($R17,$A$81:$N$188,14,FALSE))</f>
        <v/>
      </c>
      <c r="BF17" s="58"/>
    </row>
    <row r="18" spans="1:58" ht="18.75" customHeight="1" x14ac:dyDescent="0.15">
      <c r="A18" s="64"/>
      <c r="B18" s="65"/>
      <c r="C18" s="65"/>
      <c r="D18" s="65"/>
      <c r="E18" s="65"/>
      <c r="F18" s="65"/>
      <c r="G18" s="65"/>
      <c r="H18" s="66"/>
      <c r="I18" s="64"/>
      <c r="J18" s="65"/>
      <c r="K18" s="65"/>
      <c r="L18" s="65"/>
      <c r="M18" s="65"/>
      <c r="N18" s="65"/>
      <c r="O18" s="66"/>
      <c r="P18" s="69"/>
      <c r="Q18" s="70"/>
      <c r="R18" s="74"/>
      <c r="S18" s="75"/>
      <c r="T18" s="75"/>
      <c r="U18" s="75"/>
      <c r="V18" s="76"/>
      <c r="W18" s="80"/>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2"/>
      <c r="AV18" s="94"/>
      <c r="AW18" s="86"/>
      <c r="AX18" s="87"/>
      <c r="AY18" s="88"/>
      <c r="AZ18" s="86"/>
      <c r="BA18" s="87"/>
      <c r="BB18" s="88"/>
      <c r="BC18" s="90"/>
      <c r="BD18" s="92"/>
      <c r="BE18" s="59"/>
      <c r="BF18" s="60"/>
    </row>
    <row r="19" spans="1:58" ht="18.75" customHeight="1" x14ac:dyDescent="0.15">
      <c r="A19" s="61"/>
      <c r="B19" s="62"/>
      <c r="C19" s="62"/>
      <c r="D19" s="62"/>
      <c r="E19" s="62"/>
      <c r="F19" s="62"/>
      <c r="G19" s="62"/>
      <c r="H19" s="63"/>
      <c r="I19" s="61"/>
      <c r="J19" s="62"/>
      <c r="K19" s="62"/>
      <c r="L19" s="62"/>
      <c r="M19" s="62"/>
      <c r="N19" s="62"/>
      <c r="O19" s="63"/>
      <c r="P19" s="67"/>
      <c r="Q19" s="68"/>
      <c r="R19" s="71"/>
      <c r="S19" s="72"/>
      <c r="T19" s="72"/>
      <c r="U19" s="72"/>
      <c r="V19" s="73"/>
      <c r="W19" s="77" t="str">
        <f>IF($R19="","",VLOOKUP($R19,$A$80:$N$188,4,FALSE))</f>
        <v/>
      </c>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9"/>
      <c r="AV19" s="93"/>
      <c r="AW19" s="83" t="str">
        <f>IF($R19="","",VLOOKUP($R19,$A$81:$N$188,5,FALSE))</f>
        <v/>
      </c>
      <c r="AX19" s="84"/>
      <c r="AY19" s="85"/>
      <c r="AZ19" s="83" t="str">
        <f>IF($R19="","",VLOOKUP($R19,$A$81:$N$188,6,FALSE))</f>
        <v/>
      </c>
      <c r="BA19" s="84"/>
      <c r="BB19" s="85"/>
      <c r="BC19" s="89" t="str">
        <f>IF($R19="","",VLOOKUP($R19,$A$81:$N$188,7,FALSE))</f>
        <v/>
      </c>
      <c r="BD19" s="91" t="str">
        <f>IF($R19="","",VLOOKUP($R19,$A$81:$N$188,12,FALSE))</f>
        <v/>
      </c>
      <c r="BE19" s="57" t="str">
        <f>IF($R19="","",VLOOKUP($R19,$A$81:$N$188,14,FALSE))</f>
        <v/>
      </c>
      <c r="BF19" s="58"/>
    </row>
    <row r="20" spans="1:58" ht="18.75" customHeight="1" x14ac:dyDescent="0.15">
      <c r="A20" s="64"/>
      <c r="B20" s="65"/>
      <c r="C20" s="65"/>
      <c r="D20" s="65"/>
      <c r="E20" s="65"/>
      <c r="F20" s="65"/>
      <c r="G20" s="65"/>
      <c r="H20" s="66"/>
      <c r="I20" s="64"/>
      <c r="J20" s="65"/>
      <c r="K20" s="65"/>
      <c r="L20" s="65"/>
      <c r="M20" s="65"/>
      <c r="N20" s="65"/>
      <c r="O20" s="66"/>
      <c r="P20" s="69"/>
      <c r="Q20" s="70"/>
      <c r="R20" s="74"/>
      <c r="S20" s="75"/>
      <c r="T20" s="75"/>
      <c r="U20" s="75"/>
      <c r="V20" s="76"/>
      <c r="W20" s="80"/>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2"/>
      <c r="AV20" s="94"/>
      <c r="AW20" s="86"/>
      <c r="AX20" s="87"/>
      <c r="AY20" s="88"/>
      <c r="AZ20" s="86"/>
      <c r="BA20" s="87"/>
      <c r="BB20" s="88"/>
      <c r="BC20" s="90"/>
      <c r="BD20" s="92"/>
      <c r="BE20" s="59"/>
      <c r="BF20" s="60"/>
    </row>
    <row r="21" spans="1:58" ht="18.75" customHeight="1" x14ac:dyDescent="0.15">
      <c r="A21" s="61"/>
      <c r="B21" s="62"/>
      <c r="C21" s="62"/>
      <c r="D21" s="62"/>
      <c r="E21" s="62"/>
      <c r="F21" s="62"/>
      <c r="G21" s="62"/>
      <c r="H21" s="63"/>
      <c r="I21" s="61"/>
      <c r="J21" s="62"/>
      <c r="K21" s="62"/>
      <c r="L21" s="62"/>
      <c r="M21" s="62"/>
      <c r="N21" s="62"/>
      <c r="O21" s="63"/>
      <c r="P21" s="67"/>
      <c r="Q21" s="68"/>
      <c r="R21" s="71"/>
      <c r="S21" s="72"/>
      <c r="T21" s="72"/>
      <c r="U21" s="72"/>
      <c r="V21" s="73"/>
      <c r="W21" s="77" t="str">
        <f>IF($R21="","",VLOOKUP($R21,$A$80:$N$188,4,FALSE))</f>
        <v/>
      </c>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9"/>
      <c r="AV21" s="93"/>
      <c r="AW21" s="83" t="str">
        <f>IF($R21="","",VLOOKUP($R21,$A$81:$N$188,5,FALSE))</f>
        <v/>
      </c>
      <c r="AX21" s="84"/>
      <c r="AY21" s="85"/>
      <c r="AZ21" s="83" t="str">
        <f>IF($R21="","",VLOOKUP($R21,$A$81:$N$188,6,FALSE))</f>
        <v/>
      </c>
      <c r="BA21" s="84"/>
      <c r="BB21" s="85"/>
      <c r="BC21" s="89" t="str">
        <f>IF($R21="","",VLOOKUP($R21,$A$81:$N$188,7,FALSE))</f>
        <v/>
      </c>
      <c r="BD21" s="91" t="str">
        <f>IF($R21="","",VLOOKUP($R21,$A$81:$N$188,12,FALSE))</f>
        <v/>
      </c>
      <c r="BE21" s="57" t="str">
        <f>IF($R21="","",VLOOKUP($R21,$A$81:$N$188,14,FALSE))</f>
        <v/>
      </c>
      <c r="BF21" s="58"/>
    </row>
    <row r="22" spans="1:58" ht="18.75" customHeight="1" x14ac:dyDescent="0.15">
      <c r="A22" s="64"/>
      <c r="B22" s="65"/>
      <c r="C22" s="65"/>
      <c r="D22" s="65"/>
      <c r="E22" s="65"/>
      <c r="F22" s="65"/>
      <c r="G22" s="65"/>
      <c r="H22" s="66"/>
      <c r="I22" s="64"/>
      <c r="J22" s="65"/>
      <c r="K22" s="65"/>
      <c r="L22" s="65"/>
      <c r="M22" s="65"/>
      <c r="N22" s="65"/>
      <c r="O22" s="66"/>
      <c r="P22" s="69"/>
      <c r="Q22" s="70"/>
      <c r="R22" s="74"/>
      <c r="S22" s="75"/>
      <c r="T22" s="75"/>
      <c r="U22" s="75"/>
      <c r="V22" s="76"/>
      <c r="W22" s="80"/>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2"/>
      <c r="AV22" s="94"/>
      <c r="AW22" s="86"/>
      <c r="AX22" s="87"/>
      <c r="AY22" s="88"/>
      <c r="AZ22" s="86"/>
      <c r="BA22" s="87"/>
      <c r="BB22" s="88"/>
      <c r="BC22" s="90"/>
      <c r="BD22" s="92"/>
      <c r="BE22" s="59"/>
      <c r="BF22" s="60"/>
    </row>
    <row r="23" spans="1:58" ht="18.75" customHeight="1" x14ac:dyDescent="0.15">
      <c r="A23" s="61"/>
      <c r="B23" s="62"/>
      <c r="C23" s="62"/>
      <c r="D23" s="62"/>
      <c r="E23" s="62"/>
      <c r="F23" s="62"/>
      <c r="G23" s="62"/>
      <c r="H23" s="63"/>
      <c r="I23" s="61"/>
      <c r="J23" s="62"/>
      <c r="K23" s="62"/>
      <c r="L23" s="62"/>
      <c r="M23" s="62"/>
      <c r="N23" s="62"/>
      <c r="O23" s="63"/>
      <c r="P23" s="67"/>
      <c r="Q23" s="68"/>
      <c r="R23" s="71"/>
      <c r="S23" s="72"/>
      <c r="T23" s="72"/>
      <c r="U23" s="72"/>
      <c r="V23" s="73"/>
      <c r="W23" s="77" t="str">
        <f>IF($R23="","",VLOOKUP($R23,$A$80:$N$188,4,FALSE))</f>
        <v/>
      </c>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9"/>
      <c r="AV23" s="93"/>
      <c r="AW23" s="83" t="str">
        <f>IF($R23="","",VLOOKUP($R23,$A$81:$N$188,5,FALSE))</f>
        <v/>
      </c>
      <c r="AX23" s="84"/>
      <c r="AY23" s="85"/>
      <c r="AZ23" s="83" t="str">
        <f>IF($R23="","",VLOOKUP($R23,$A$81:$N$188,6,FALSE))</f>
        <v/>
      </c>
      <c r="BA23" s="84"/>
      <c r="BB23" s="85"/>
      <c r="BC23" s="89" t="str">
        <f>IF($R23="","",VLOOKUP($R23,$A$81:$N$188,7,FALSE))</f>
        <v/>
      </c>
      <c r="BD23" s="91" t="str">
        <f>IF($R23="","",VLOOKUP($R23,$A$81:$N$188,12,FALSE))</f>
        <v/>
      </c>
      <c r="BE23" s="57" t="str">
        <f>IF($R23="","",VLOOKUP($R23,$A$81:$N$188,14,FALSE))</f>
        <v/>
      </c>
      <c r="BF23" s="58"/>
    </row>
    <row r="24" spans="1:58" ht="18.75" customHeight="1" x14ac:dyDescent="0.15">
      <c r="A24" s="64"/>
      <c r="B24" s="65"/>
      <c r="C24" s="65"/>
      <c r="D24" s="65"/>
      <c r="E24" s="65"/>
      <c r="F24" s="65"/>
      <c r="G24" s="65"/>
      <c r="H24" s="66"/>
      <c r="I24" s="64"/>
      <c r="J24" s="65"/>
      <c r="K24" s="65"/>
      <c r="L24" s="65"/>
      <c r="M24" s="65"/>
      <c r="N24" s="65"/>
      <c r="O24" s="66"/>
      <c r="P24" s="69"/>
      <c r="Q24" s="70"/>
      <c r="R24" s="74"/>
      <c r="S24" s="75"/>
      <c r="T24" s="75"/>
      <c r="U24" s="75"/>
      <c r="V24" s="76"/>
      <c r="W24" s="80"/>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2"/>
      <c r="AV24" s="94"/>
      <c r="AW24" s="86"/>
      <c r="AX24" s="87"/>
      <c r="AY24" s="88"/>
      <c r="AZ24" s="86"/>
      <c r="BA24" s="87"/>
      <c r="BB24" s="88"/>
      <c r="BC24" s="90"/>
      <c r="BD24" s="92"/>
      <c r="BE24" s="59"/>
      <c r="BF24" s="60"/>
    </row>
    <row r="25" spans="1:58" ht="18.75" customHeight="1" x14ac:dyDescent="0.15">
      <c r="A25" s="61"/>
      <c r="B25" s="62"/>
      <c r="C25" s="62"/>
      <c r="D25" s="62"/>
      <c r="E25" s="62"/>
      <c r="F25" s="62"/>
      <c r="G25" s="62"/>
      <c r="H25" s="63"/>
      <c r="I25" s="61"/>
      <c r="J25" s="62"/>
      <c r="K25" s="62"/>
      <c r="L25" s="62"/>
      <c r="M25" s="62"/>
      <c r="N25" s="62"/>
      <c r="O25" s="63"/>
      <c r="P25" s="67"/>
      <c r="Q25" s="68"/>
      <c r="R25" s="71"/>
      <c r="S25" s="72"/>
      <c r="T25" s="72"/>
      <c r="U25" s="72"/>
      <c r="V25" s="73"/>
      <c r="W25" s="77" t="str">
        <f>IF($R25="","",VLOOKUP($R25,$A$80:$N$188,4,FALSE))</f>
        <v/>
      </c>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9"/>
      <c r="AV25" s="93"/>
      <c r="AW25" s="83" t="str">
        <f>IF($R25="","",VLOOKUP($R25,$A$81:$N$188,5,FALSE))</f>
        <v/>
      </c>
      <c r="AX25" s="84"/>
      <c r="AY25" s="85"/>
      <c r="AZ25" s="83" t="str">
        <f>IF($R25="","",VLOOKUP($R25,$A$81:$N$188,6,FALSE))</f>
        <v/>
      </c>
      <c r="BA25" s="84"/>
      <c r="BB25" s="85"/>
      <c r="BC25" s="89" t="str">
        <f>IF($R25="","",VLOOKUP($R25,$A$81:$N$188,7,FALSE))</f>
        <v/>
      </c>
      <c r="BD25" s="91" t="str">
        <f>IF($R25="","",VLOOKUP($R25,$A$81:$N$188,12,FALSE))</f>
        <v/>
      </c>
      <c r="BE25" s="57" t="str">
        <f>IF($R25="","",VLOOKUP($R25,$A$81:$N$188,14,FALSE))</f>
        <v/>
      </c>
      <c r="BF25" s="58"/>
    </row>
    <row r="26" spans="1:58" ht="18.75" customHeight="1" x14ac:dyDescent="0.15">
      <c r="A26" s="64"/>
      <c r="B26" s="65"/>
      <c r="C26" s="65"/>
      <c r="D26" s="65"/>
      <c r="E26" s="65"/>
      <c r="F26" s="65"/>
      <c r="G26" s="65"/>
      <c r="H26" s="66"/>
      <c r="I26" s="64"/>
      <c r="J26" s="65"/>
      <c r="K26" s="65"/>
      <c r="L26" s="65"/>
      <c r="M26" s="65"/>
      <c r="N26" s="65"/>
      <c r="O26" s="66"/>
      <c r="P26" s="69"/>
      <c r="Q26" s="70"/>
      <c r="R26" s="74"/>
      <c r="S26" s="75"/>
      <c r="T26" s="75"/>
      <c r="U26" s="75"/>
      <c r="V26" s="76"/>
      <c r="W26" s="80"/>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2"/>
      <c r="AV26" s="94"/>
      <c r="AW26" s="86"/>
      <c r="AX26" s="87"/>
      <c r="AY26" s="88"/>
      <c r="AZ26" s="86"/>
      <c r="BA26" s="87"/>
      <c r="BB26" s="88"/>
      <c r="BC26" s="90"/>
      <c r="BD26" s="92"/>
      <c r="BE26" s="59"/>
      <c r="BF26" s="60"/>
    </row>
    <row r="27" spans="1:58" ht="18.75" customHeight="1" x14ac:dyDescent="0.15">
      <c r="A27" s="61"/>
      <c r="B27" s="62"/>
      <c r="C27" s="62"/>
      <c r="D27" s="62"/>
      <c r="E27" s="62"/>
      <c r="F27" s="62"/>
      <c r="G27" s="62"/>
      <c r="H27" s="63"/>
      <c r="I27" s="61"/>
      <c r="J27" s="62"/>
      <c r="K27" s="62"/>
      <c r="L27" s="62"/>
      <c r="M27" s="62"/>
      <c r="N27" s="62"/>
      <c r="O27" s="63"/>
      <c r="P27" s="67"/>
      <c r="Q27" s="68"/>
      <c r="R27" s="71"/>
      <c r="S27" s="72"/>
      <c r="T27" s="72"/>
      <c r="U27" s="72"/>
      <c r="V27" s="73"/>
      <c r="W27" s="77" t="str">
        <f>IF($R27="","",VLOOKUP($R27,$A$80:$N$188,4,FALSE))</f>
        <v/>
      </c>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9"/>
      <c r="AV27" s="93"/>
      <c r="AW27" s="83" t="str">
        <f>IF($R27="","",VLOOKUP($R27,$A$81:$N$188,5,FALSE))</f>
        <v/>
      </c>
      <c r="AX27" s="84"/>
      <c r="AY27" s="85"/>
      <c r="AZ27" s="83" t="str">
        <f>IF($R27="","",VLOOKUP($R27,$A$81:$N$188,6,FALSE))</f>
        <v/>
      </c>
      <c r="BA27" s="84"/>
      <c r="BB27" s="85"/>
      <c r="BC27" s="89" t="str">
        <f>IF($R27="","",VLOOKUP($R27,$A$81:$N$188,7,FALSE))</f>
        <v/>
      </c>
      <c r="BD27" s="91" t="str">
        <f>IF($R27="","",VLOOKUP($R27,$A$81:$N$188,12,FALSE))</f>
        <v/>
      </c>
      <c r="BE27" s="57" t="str">
        <f>IF($R27="","",VLOOKUP($R27,$A$81:$N$188,14,FALSE))</f>
        <v/>
      </c>
      <c r="BF27" s="58"/>
    </row>
    <row r="28" spans="1:58" ht="18.75" customHeight="1" x14ac:dyDescent="0.15">
      <c r="A28" s="64"/>
      <c r="B28" s="65"/>
      <c r="C28" s="65"/>
      <c r="D28" s="65"/>
      <c r="E28" s="65"/>
      <c r="F28" s="65"/>
      <c r="G28" s="65"/>
      <c r="H28" s="66"/>
      <c r="I28" s="64"/>
      <c r="J28" s="65"/>
      <c r="K28" s="65"/>
      <c r="L28" s="65"/>
      <c r="M28" s="65"/>
      <c r="N28" s="65"/>
      <c r="O28" s="66"/>
      <c r="P28" s="69"/>
      <c r="Q28" s="70"/>
      <c r="R28" s="74"/>
      <c r="S28" s="75"/>
      <c r="T28" s="75"/>
      <c r="U28" s="75"/>
      <c r="V28" s="76"/>
      <c r="W28" s="80"/>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2"/>
      <c r="AV28" s="94"/>
      <c r="AW28" s="86"/>
      <c r="AX28" s="87"/>
      <c r="AY28" s="88"/>
      <c r="AZ28" s="86"/>
      <c r="BA28" s="87"/>
      <c r="BB28" s="88"/>
      <c r="BC28" s="90"/>
      <c r="BD28" s="92"/>
      <c r="BE28" s="59"/>
      <c r="BF28" s="60"/>
    </row>
    <row r="29" spans="1:58" ht="18.75" customHeight="1" x14ac:dyDescent="0.15">
      <c r="A29" s="61"/>
      <c r="B29" s="62"/>
      <c r="C29" s="62"/>
      <c r="D29" s="62"/>
      <c r="E29" s="62"/>
      <c r="F29" s="62"/>
      <c r="G29" s="62"/>
      <c r="H29" s="63"/>
      <c r="I29" s="61"/>
      <c r="J29" s="62"/>
      <c r="K29" s="62"/>
      <c r="L29" s="62"/>
      <c r="M29" s="62"/>
      <c r="N29" s="62"/>
      <c r="O29" s="63"/>
      <c r="P29" s="67"/>
      <c r="Q29" s="68"/>
      <c r="R29" s="71"/>
      <c r="S29" s="72"/>
      <c r="T29" s="72"/>
      <c r="U29" s="72"/>
      <c r="V29" s="73"/>
      <c r="W29" s="77" t="str">
        <f>IF($R29="","",VLOOKUP($R29,$A$80:$N$188,4,FALSE))</f>
        <v/>
      </c>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9"/>
      <c r="AV29" s="93"/>
      <c r="AW29" s="83" t="str">
        <f>IF($R29="","",VLOOKUP($R29,$A$81:$N$188,5,FALSE))</f>
        <v/>
      </c>
      <c r="AX29" s="84"/>
      <c r="AY29" s="85"/>
      <c r="AZ29" s="83" t="str">
        <f>IF($R29="","",VLOOKUP($R29,$A$81:$N$188,6,FALSE))</f>
        <v/>
      </c>
      <c r="BA29" s="84"/>
      <c r="BB29" s="85"/>
      <c r="BC29" s="89" t="str">
        <f>IF($R29="","",VLOOKUP($R29,$A$81:$N$188,7,FALSE))</f>
        <v/>
      </c>
      <c r="BD29" s="91" t="str">
        <f>IF($R29="","",VLOOKUP($R29,$A$81:$N$188,12,FALSE))</f>
        <v/>
      </c>
      <c r="BE29" s="57" t="str">
        <f>IF($R29="","",VLOOKUP($R29,$A$81:$N$188,14,FALSE))</f>
        <v/>
      </c>
      <c r="BF29" s="58"/>
    </row>
    <row r="30" spans="1:58" ht="18.75" customHeight="1" x14ac:dyDescent="0.15">
      <c r="A30" s="64"/>
      <c r="B30" s="65"/>
      <c r="C30" s="65"/>
      <c r="D30" s="65"/>
      <c r="E30" s="65"/>
      <c r="F30" s="65"/>
      <c r="G30" s="65"/>
      <c r="H30" s="66"/>
      <c r="I30" s="64"/>
      <c r="J30" s="65"/>
      <c r="K30" s="65"/>
      <c r="L30" s="65"/>
      <c r="M30" s="65"/>
      <c r="N30" s="65"/>
      <c r="O30" s="66"/>
      <c r="P30" s="69"/>
      <c r="Q30" s="70"/>
      <c r="R30" s="74"/>
      <c r="S30" s="75"/>
      <c r="T30" s="75"/>
      <c r="U30" s="75"/>
      <c r="V30" s="76"/>
      <c r="W30" s="80"/>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2"/>
      <c r="AV30" s="94"/>
      <c r="AW30" s="86"/>
      <c r="AX30" s="87"/>
      <c r="AY30" s="88"/>
      <c r="AZ30" s="86"/>
      <c r="BA30" s="87"/>
      <c r="BB30" s="88"/>
      <c r="BC30" s="90"/>
      <c r="BD30" s="92"/>
      <c r="BE30" s="59"/>
      <c r="BF30" s="60"/>
    </row>
    <row r="31" spans="1:58" ht="18.75" customHeight="1" x14ac:dyDescent="0.15">
      <c r="A31" s="61"/>
      <c r="B31" s="62"/>
      <c r="C31" s="62"/>
      <c r="D31" s="62"/>
      <c r="E31" s="62"/>
      <c r="F31" s="62"/>
      <c r="G31" s="62"/>
      <c r="H31" s="63"/>
      <c r="I31" s="61"/>
      <c r="J31" s="62"/>
      <c r="K31" s="62"/>
      <c r="L31" s="62"/>
      <c r="M31" s="62"/>
      <c r="N31" s="62"/>
      <c r="O31" s="63"/>
      <c r="P31" s="67"/>
      <c r="Q31" s="68"/>
      <c r="R31" s="71"/>
      <c r="S31" s="72"/>
      <c r="T31" s="72"/>
      <c r="U31" s="72"/>
      <c r="V31" s="73"/>
      <c r="W31" s="77" t="str">
        <f>IF($R31="","",VLOOKUP($R31,$A$80:$N$188,4,FALSE))</f>
        <v/>
      </c>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9"/>
      <c r="AV31" s="93"/>
      <c r="AW31" s="83" t="str">
        <f>IF($R31="","",VLOOKUP($R31,$A$81:$N$188,5,FALSE))</f>
        <v/>
      </c>
      <c r="AX31" s="84"/>
      <c r="AY31" s="85"/>
      <c r="AZ31" s="83" t="str">
        <f>IF($R31="","",VLOOKUP($R31,$A$81:$N$188,6,FALSE))</f>
        <v/>
      </c>
      <c r="BA31" s="84"/>
      <c r="BB31" s="85"/>
      <c r="BC31" s="89" t="str">
        <f>IF($R31="","",VLOOKUP($R31,$A$81:$N$188,7,FALSE))</f>
        <v/>
      </c>
      <c r="BD31" s="91" t="str">
        <f>IF($R31="","",VLOOKUP($R31,$A$81:$N$188,12,FALSE))</f>
        <v/>
      </c>
      <c r="BE31" s="57" t="str">
        <f>IF($R31="","",VLOOKUP($R31,$A$81:$N$188,14,FALSE))</f>
        <v/>
      </c>
      <c r="BF31" s="58"/>
    </row>
    <row r="32" spans="1:58" ht="18.75" customHeight="1" x14ac:dyDescent="0.15">
      <c r="A32" s="64"/>
      <c r="B32" s="65"/>
      <c r="C32" s="65"/>
      <c r="D32" s="65"/>
      <c r="E32" s="65"/>
      <c r="F32" s="65"/>
      <c r="G32" s="65"/>
      <c r="H32" s="66"/>
      <c r="I32" s="64"/>
      <c r="J32" s="65"/>
      <c r="K32" s="65"/>
      <c r="L32" s="65"/>
      <c r="M32" s="65"/>
      <c r="N32" s="65"/>
      <c r="O32" s="66"/>
      <c r="P32" s="69"/>
      <c r="Q32" s="70"/>
      <c r="R32" s="74"/>
      <c r="S32" s="75"/>
      <c r="T32" s="75"/>
      <c r="U32" s="75"/>
      <c r="V32" s="76"/>
      <c r="W32" s="80"/>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2"/>
      <c r="AV32" s="94"/>
      <c r="AW32" s="86"/>
      <c r="AX32" s="87"/>
      <c r="AY32" s="88"/>
      <c r="AZ32" s="86"/>
      <c r="BA32" s="87"/>
      <c r="BB32" s="88"/>
      <c r="BC32" s="90"/>
      <c r="BD32" s="92"/>
      <c r="BE32" s="59"/>
      <c r="BF32" s="60"/>
    </row>
    <row r="33" spans="1:58" ht="18.75" customHeight="1" x14ac:dyDescent="0.15">
      <c r="A33" s="61"/>
      <c r="B33" s="62"/>
      <c r="C33" s="62"/>
      <c r="D33" s="62"/>
      <c r="E33" s="62"/>
      <c r="F33" s="62"/>
      <c r="G33" s="62"/>
      <c r="H33" s="63"/>
      <c r="I33" s="61"/>
      <c r="J33" s="62"/>
      <c r="K33" s="62"/>
      <c r="L33" s="62"/>
      <c r="M33" s="62"/>
      <c r="N33" s="62"/>
      <c r="O33" s="63"/>
      <c r="P33" s="67"/>
      <c r="Q33" s="68"/>
      <c r="R33" s="71"/>
      <c r="S33" s="72"/>
      <c r="T33" s="72"/>
      <c r="U33" s="72"/>
      <c r="V33" s="73"/>
      <c r="W33" s="77" t="str">
        <f>IF($R33="","",VLOOKUP($R33,$A$80:$N$188,4,FALSE))</f>
        <v/>
      </c>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9"/>
      <c r="AV33" s="93"/>
      <c r="AW33" s="83" t="str">
        <f>IF($R33="","",VLOOKUP($R33,$A$81:$N$188,5,FALSE))</f>
        <v/>
      </c>
      <c r="AX33" s="84"/>
      <c r="AY33" s="85"/>
      <c r="AZ33" s="83" t="str">
        <f>IF($R33="","",VLOOKUP($R33,$A$81:$N$188,6,FALSE))</f>
        <v/>
      </c>
      <c r="BA33" s="84"/>
      <c r="BB33" s="85"/>
      <c r="BC33" s="89" t="str">
        <f>IF($R33="","",VLOOKUP($R33,$A$81:$N$188,7,FALSE))</f>
        <v/>
      </c>
      <c r="BD33" s="91" t="str">
        <f>IF($R33="","",VLOOKUP($R33,$A$81:$N$188,12,FALSE))</f>
        <v/>
      </c>
      <c r="BE33" s="57" t="str">
        <f>IF($R33="","",VLOOKUP($R33,$A$81:$N$188,14,FALSE))</f>
        <v/>
      </c>
      <c r="BF33" s="58"/>
    </row>
    <row r="34" spans="1:58" ht="18.75" customHeight="1" x14ac:dyDescent="0.15">
      <c r="A34" s="64"/>
      <c r="B34" s="65"/>
      <c r="C34" s="65"/>
      <c r="D34" s="65"/>
      <c r="E34" s="65"/>
      <c r="F34" s="65"/>
      <c r="G34" s="65"/>
      <c r="H34" s="66"/>
      <c r="I34" s="64"/>
      <c r="J34" s="65"/>
      <c r="K34" s="65"/>
      <c r="L34" s="65"/>
      <c r="M34" s="65"/>
      <c r="N34" s="65"/>
      <c r="O34" s="66"/>
      <c r="P34" s="69"/>
      <c r="Q34" s="70"/>
      <c r="R34" s="74"/>
      <c r="S34" s="75"/>
      <c r="T34" s="75"/>
      <c r="U34" s="75"/>
      <c r="V34" s="76"/>
      <c r="W34" s="80"/>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2"/>
      <c r="AV34" s="94"/>
      <c r="AW34" s="86"/>
      <c r="AX34" s="87"/>
      <c r="AY34" s="88"/>
      <c r="AZ34" s="86"/>
      <c r="BA34" s="87"/>
      <c r="BB34" s="88"/>
      <c r="BC34" s="90"/>
      <c r="BD34" s="92"/>
      <c r="BE34" s="59"/>
      <c r="BF34" s="60"/>
    </row>
    <row r="35" spans="1:58" ht="24.75" customHeight="1" x14ac:dyDescent="0.15">
      <c r="A35" s="99"/>
      <c r="B35" s="99"/>
      <c r="C35" s="99"/>
      <c r="D35" s="99"/>
      <c r="E35" s="99"/>
      <c r="F35" s="99"/>
      <c r="G35" s="99"/>
      <c r="H35" s="99"/>
      <c r="I35" s="99"/>
      <c r="J35" s="99"/>
      <c r="K35" s="99"/>
      <c r="L35" s="99"/>
      <c r="M35" s="99"/>
      <c r="N35" s="99"/>
      <c r="O35" s="99"/>
      <c r="P35" s="26"/>
      <c r="Q35" s="100"/>
      <c r="R35" s="100"/>
      <c r="S35" s="100"/>
      <c r="T35" s="100"/>
      <c r="U35" s="100"/>
      <c r="V35" s="99" t="str">
        <f>IF(Q35="","",VLOOKUP(Q35,#REF!,2,FALSE))</f>
        <v/>
      </c>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26"/>
      <c r="AV35" s="26"/>
      <c r="AW35" s="72" t="str">
        <f>IF(Q35="","",VLOOKUP(Q35,#REF!,8,FALSE))</f>
        <v/>
      </c>
      <c r="AX35" s="72"/>
      <c r="AY35" s="72"/>
      <c r="AZ35" s="72" t="str">
        <f>IF(T35="","",VLOOKUP(T35,#REF!,8,FALSE))</f>
        <v/>
      </c>
      <c r="BA35" s="72"/>
      <c r="BB35" s="72"/>
      <c r="BC35" s="16" t="str">
        <f>IF(Q35="","",VLOOKUP(Q35,#REF!,4,FALSE))</f>
        <v/>
      </c>
      <c r="BD35" s="56" t="s">
        <v>42</v>
      </c>
      <c r="BE35" s="97" t="str">
        <f>IF(BE15="","",SUM(BE15:BF34))</f>
        <v/>
      </c>
      <c r="BF35" s="98"/>
    </row>
    <row r="36" spans="1:58" ht="24.75" customHeight="1" x14ac:dyDescent="0.15">
      <c r="BD36" s="6"/>
      <c r="BE36" s="95"/>
      <c r="BF36" s="96"/>
    </row>
    <row r="37" spans="1:58" ht="24.75" customHeight="1" x14ac:dyDescent="0.15">
      <c r="A37" s="17"/>
      <c r="B37" s="17"/>
      <c r="C37" s="17"/>
      <c r="D37" s="17"/>
      <c r="E37" s="17"/>
      <c r="F37" s="17"/>
      <c r="G37" s="17"/>
      <c r="H37" s="17"/>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BD37" s="6"/>
      <c r="BE37" s="95"/>
      <c r="BF37" s="96"/>
    </row>
    <row r="80" spans="1:14" ht="206.25" hidden="1" x14ac:dyDescent="0.15">
      <c r="A80" s="19" t="s">
        <v>27</v>
      </c>
      <c r="B80" s="19" t="s">
        <v>19</v>
      </c>
      <c r="C80" s="19" t="s">
        <v>28</v>
      </c>
      <c r="D80" s="19" t="s">
        <v>23</v>
      </c>
      <c r="E80" s="20" t="s">
        <v>20</v>
      </c>
      <c r="F80" s="20" t="s">
        <v>21</v>
      </c>
      <c r="G80" s="19" t="s">
        <v>22</v>
      </c>
      <c r="H80" s="19" t="s">
        <v>31</v>
      </c>
      <c r="I80" s="19" t="s">
        <v>29</v>
      </c>
      <c r="J80" s="19" t="s">
        <v>30</v>
      </c>
      <c r="K80" s="21" t="s">
        <v>24</v>
      </c>
      <c r="L80" s="21" t="s">
        <v>25</v>
      </c>
      <c r="M80" s="19" t="s">
        <v>26</v>
      </c>
      <c r="N80" s="19" t="s">
        <v>117</v>
      </c>
    </row>
    <row r="81" spans="1:14" ht="19.5" hidden="1" x14ac:dyDescent="0.15">
      <c r="A81" s="27" t="s">
        <v>34</v>
      </c>
      <c r="B81" s="22"/>
      <c r="C81" s="22"/>
      <c r="D81" s="31" t="s">
        <v>59</v>
      </c>
      <c r="E81" s="41">
        <v>45387</v>
      </c>
      <c r="F81" s="41">
        <v>45390</v>
      </c>
      <c r="G81" s="28">
        <v>2</v>
      </c>
      <c r="H81" s="29">
        <v>0.39583333333333331</v>
      </c>
      <c r="I81" s="29">
        <v>0.6875</v>
      </c>
      <c r="J81" s="42">
        <v>4.1666666666666664E-2</v>
      </c>
      <c r="K81" s="24"/>
      <c r="L81" s="44">
        <v>12</v>
      </c>
      <c r="M81" s="23"/>
      <c r="N81" s="45">
        <v>33000</v>
      </c>
    </row>
    <row r="82" spans="1:14" ht="19.5" hidden="1" x14ac:dyDescent="0.15">
      <c r="A82" s="27" t="s">
        <v>35</v>
      </c>
      <c r="B82" s="22"/>
      <c r="C82" s="22"/>
      <c r="D82" s="31" t="s">
        <v>60</v>
      </c>
      <c r="E82" s="41">
        <v>45391</v>
      </c>
      <c r="F82" s="41">
        <v>45391</v>
      </c>
      <c r="G82" s="28">
        <v>1</v>
      </c>
      <c r="H82" s="29">
        <v>0.39583333333333331</v>
      </c>
      <c r="I82" s="29">
        <v>0.6875</v>
      </c>
      <c r="J82" s="42">
        <v>4.1666666666666664E-2</v>
      </c>
      <c r="K82" s="24"/>
      <c r="L82" s="44">
        <v>6</v>
      </c>
      <c r="M82" s="23"/>
      <c r="N82" s="45">
        <v>22000</v>
      </c>
    </row>
    <row r="83" spans="1:14" ht="19.5" hidden="1" x14ac:dyDescent="0.15">
      <c r="A83" s="27" t="s">
        <v>36</v>
      </c>
      <c r="B83" s="22"/>
      <c r="C83" s="22"/>
      <c r="D83" s="31" t="s">
        <v>61</v>
      </c>
      <c r="E83" s="41">
        <v>45392</v>
      </c>
      <c r="F83" s="41">
        <v>45392</v>
      </c>
      <c r="G83" s="28">
        <v>1</v>
      </c>
      <c r="H83" s="29">
        <v>0.39583333333333331</v>
      </c>
      <c r="I83" s="29">
        <v>0.6875</v>
      </c>
      <c r="J83" s="42">
        <v>4.1666666666666664E-2</v>
      </c>
      <c r="K83" s="24"/>
      <c r="L83" s="44">
        <v>6</v>
      </c>
      <c r="M83" s="23"/>
      <c r="N83" s="45">
        <v>22000</v>
      </c>
    </row>
    <row r="84" spans="1:14" ht="19.5" hidden="1" x14ac:dyDescent="0.15">
      <c r="A84" s="27" t="s">
        <v>37</v>
      </c>
      <c r="B84" s="22"/>
      <c r="C84" s="22"/>
      <c r="D84" s="31" t="s">
        <v>136</v>
      </c>
      <c r="E84" s="41">
        <v>45393</v>
      </c>
      <c r="F84" s="41">
        <v>45393</v>
      </c>
      <c r="G84" s="28">
        <v>1</v>
      </c>
      <c r="H84" s="29">
        <v>0.39583333333333331</v>
      </c>
      <c r="I84" s="29">
        <v>0.6875</v>
      </c>
      <c r="J84" s="42">
        <v>4.1666666666666664E-2</v>
      </c>
      <c r="K84" s="24"/>
      <c r="L84" s="44">
        <v>6</v>
      </c>
      <c r="M84" s="23"/>
      <c r="N84" s="45">
        <v>22000</v>
      </c>
    </row>
    <row r="85" spans="1:14" ht="19.5" hidden="1" x14ac:dyDescent="0.15">
      <c r="A85" s="27" t="s">
        <v>38</v>
      </c>
      <c r="B85" s="22"/>
      <c r="C85" s="22"/>
      <c r="D85" s="31" t="s">
        <v>137</v>
      </c>
      <c r="E85" s="41">
        <v>45394</v>
      </c>
      <c r="F85" s="41">
        <v>45394</v>
      </c>
      <c r="G85" s="28">
        <v>1</v>
      </c>
      <c r="H85" s="29">
        <v>0.39583333333333331</v>
      </c>
      <c r="I85" s="29">
        <v>0.6875</v>
      </c>
      <c r="J85" s="42">
        <v>4.1666666666666664E-2</v>
      </c>
      <c r="K85" s="24"/>
      <c r="L85" s="44">
        <v>6</v>
      </c>
      <c r="M85" s="23"/>
      <c r="N85" s="45">
        <v>22000</v>
      </c>
    </row>
    <row r="86" spans="1:14" ht="19.5" hidden="1" x14ac:dyDescent="0.15">
      <c r="A86" s="27" t="s">
        <v>39</v>
      </c>
      <c r="B86" s="22"/>
      <c r="C86" s="22"/>
      <c r="D86" s="31" t="s">
        <v>62</v>
      </c>
      <c r="E86" s="41">
        <v>45397</v>
      </c>
      <c r="F86" s="41">
        <v>45398</v>
      </c>
      <c r="G86" s="28">
        <v>2</v>
      </c>
      <c r="H86" s="29">
        <v>0.39583333333333331</v>
      </c>
      <c r="I86" s="29">
        <v>0.6875</v>
      </c>
      <c r="J86" s="42">
        <v>4.1666666666666664E-2</v>
      </c>
      <c r="K86" s="24"/>
      <c r="L86" s="44">
        <v>12</v>
      </c>
      <c r="M86" s="23"/>
      <c r="N86" s="45">
        <v>33000</v>
      </c>
    </row>
    <row r="87" spans="1:14" ht="19.5" hidden="1" x14ac:dyDescent="0.15">
      <c r="A87" s="27" t="s">
        <v>40</v>
      </c>
      <c r="B87" s="22"/>
      <c r="C87" s="22"/>
      <c r="D87" s="31" t="s">
        <v>64</v>
      </c>
      <c r="E87" s="41">
        <v>45400</v>
      </c>
      <c r="F87" s="41">
        <v>45400</v>
      </c>
      <c r="G87" s="28">
        <v>1</v>
      </c>
      <c r="H87" s="29">
        <v>0.39583333333333331</v>
      </c>
      <c r="I87" s="29">
        <v>0.6875</v>
      </c>
      <c r="J87" s="42">
        <v>4.1666666666666664E-2</v>
      </c>
      <c r="K87" s="24"/>
      <c r="L87" s="44">
        <v>6</v>
      </c>
      <c r="M87" s="23"/>
      <c r="N87" s="45">
        <v>25300.000000000004</v>
      </c>
    </row>
    <row r="88" spans="1:14" ht="19.5" hidden="1" x14ac:dyDescent="0.15">
      <c r="A88" s="27" t="s">
        <v>43</v>
      </c>
      <c r="B88" s="22"/>
      <c r="C88" s="22"/>
      <c r="D88" s="31" t="s">
        <v>138</v>
      </c>
      <c r="E88" s="41">
        <v>45401</v>
      </c>
      <c r="F88" s="41">
        <v>45404</v>
      </c>
      <c r="G88" s="28">
        <v>2</v>
      </c>
      <c r="H88" s="29">
        <v>0.39583333333333331</v>
      </c>
      <c r="I88" s="29">
        <v>0.6875</v>
      </c>
      <c r="J88" s="42">
        <v>4.1666666666666664E-2</v>
      </c>
      <c r="K88" s="24"/>
      <c r="L88" s="44">
        <v>12</v>
      </c>
      <c r="M88" s="23"/>
      <c r="N88" s="45">
        <v>38500</v>
      </c>
    </row>
    <row r="89" spans="1:14" ht="19.5" hidden="1" x14ac:dyDescent="0.15">
      <c r="A89" s="27" t="s">
        <v>44</v>
      </c>
      <c r="B89" s="22"/>
      <c r="C89" s="22"/>
      <c r="D89" s="31" t="s">
        <v>63</v>
      </c>
      <c r="E89" s="41">
        <v>45405</v>
      </c>
      <c r="F89" s="41">
        <v>45406</v>
      </c>
      <c r="G89" s="28">
        <v>2</v>
      </c>
      <c r="H89" s="29">
        <v>0.39583333333333331</v>
      </c>
      <c r="I89" s="29">
        <v>0.6875</v>
      </c>
      <c r="J89" s="42">
        <v>4.1666666666666664E-2</v>
      </c>
      <c r="K89" s="24"/>
      <c r="L89" s="44">
        <v>12</v>
      </c>
      <c r="M89" s="23"/>
      <c r="N89" s="45">
        <v>44000</v>
      </c>
    </row>
    <row r="90" spans="1:14" ht="19.5" hidden="1" x14ac:dyDescent="0.15">
      <c r="A90" s="27" t="s">
        <v>121</v>
      </c>
      <c r="B90" s="22"/>
      <c r="C90" s="22"/>
      <c r="D90" s="31" t="s">
        <v>90</v>
      </c>
      <c r="E90" s="41">
        <v>45407</v>
      </c>
      <c r="F90" s="41">
        <v>45408</v>
      </c>
      <c r="G90" s="28">
        <v>2</v>
      </c>
      <c r="H90" s="29">
        <v>0.39583333333333331</v>
      </c>
      <c r="I90" s="29">
        <v>0.6875</v>
      </c>
      <c r="J90" s="42">
        <v>4.1666666666666664E-2</v>
      </c>
      <c r="K90" s="24"/>
      <c r="L90" s="44">
        <v>12</v>
      </c>
      <c r="M90" s="23"/>
      <c r="N90" s="45">
        <v>49500.000000000007</v>
      </c>
    </row>
    <row r="91" spans="1:14" ht="19.5" hidden="1" x14ac:dyDescent="0.15">
      <c r="A91" s="27" t="s">
        <v>45</v>
      </c>
      <c r="B91" s="22"/>
      <c r="C91" s="22"/>
      <c r="D91" s="32" t="s">
        <v>91</v>
      </c>
      <c r="E91" s="41">
        <v>45419</v>
      </c>
      <c r="F91" s="41">
        <v>45420</v>
      </c>
      <c r="G91" s="28">
        <v>2</v>
      </c>
      <c r="H91" s="29">
        <v>0.39583333333333331</v>
      </c>
      <c r="I91" s="29">
        <v>0.6875</v>
      </c>
      <c r="J91" s="42">
        <v>4.1666666666666664E-2</v>
      </c>
      <c r="K91" s="24"/>
      <c r="L91" s="44">
        <v>12</v>
      </c>
      <c r="M91" s="23"/>
      <c r="N91" s="45">
        <v>75400</v>
      </c>
    </row>
    <row r="92" spans="1:14" ht="19.5" hidden="1" x14ac:dyDescent="0.15">
      <c r="A92" s="27" t="s">
        <v>122</v>
      </c>
      <c r="B92" s="22"/>
      <c r="C92" s="22"/>
      <c r="D92" s="31" t="s">
        <v>92</v>
      </c>
      <c r="E92" s="41">
        <v>45421</v>
      </c>
      <c r="F92" s="41">
        <v>45422</v>
      </c>
      <c r="G92" s="28">
        <v>2</v>
      </c>
      <c r="H92" s="29">
        <v>0.39583333333333331</v>
      </c>
      <c r="I92" s="29">
        <v>0.6875</v>
      </c>
      <c r="J92" s="42">
        <v>4.1666666666666664E-2</v>
      </c>
      <c r="K92" s="24"/>
      <c r="L92" s="44">
        <v>12</v>
      </c>
      <c r="M92" s="23"/>
      <c r="N92" s="45">
        <v>75400</v>
      </c>
    </row>
    <row r="93" spans="1:14" ht="19.5" hidden="1" x14ac:dyDescent="0.15">
      <c r="A93" s="27" t="s">
        <v>46</v>
      </c>
      <c r="B93" s="22"/>
      <c r="C93" s="22"/>
      <c r="D93" s="31" t="s">
        <v>93</v>
      </c>
      <c r="E93" s="41">
        <v>45425</v>
      </c>
      <c r="F93" s="41">
        <v>45427</v>
      </c>
      <c r="G93" s="28">
        <v>3</v>
      </c>
      <c r="H93" s="29">
        <v>0.39583333333333331</v>
      </c>
      <c r="I93" s="29">
        <v>0.6875</v>
      </c>
      <c r="J93" s="42">
        <v>4.1666666666666664E-2</v>
      </c>
      <c r="K93" s="24"/>
      <c r="L93" s="44">
        <v>18</v>
      </c>
      <c r="M93" s="23"/>
      <c r="N93" s="45">
        <v>66000</v>
      </c>
    </row>
    <row r="94" spans="1:14" ht="19.5" hidden="1" x14ac:dyDescent="0.15">
      <c r="A94" s="27" t="s">
        <v>47</v>
      </c>
      <c r="B94" s="22"/>
      <c r="C94" s="22"/>
      <c r="D94" s="38" t="s">
        <v>139</v>
      </c>
      <c r="E94" s="41">
        <v>45429</v>
      </c>
      <c r="F94" s="41">
        <v>45429</v>
      </c>
      <c r="G94" s="28">
        <v>1</v>
      </c>
      <c r="H94" s="29">
        <v>0.5625</v>
      </c>
      <c r="I94" s="29">
        <v>0.6875</v>
      </c>
      <c r="J94" s="42">
        <v>0</v>
      </c>
      <c r="K94" s="24"/>
      <c r="L94" s="44">
        <v>3</v>
      </c>
      <c r="M94" s="23"/>
      <c r="N94" s="45">
        <v>25900</v>
      </c>
    </row>
    <row r="95" spans="1:14" ht="19.5" hidden="1" x14ac:dyDescent="0.15">
      <c r="A95" s="27" t="s">
        <v>123</v>
      </c>
      <c r="B95" s="22"/>
      <c r="C95" s="22"/>
      <c r="D95" s="31" t="s">
        <v>140</v>
      </c>
      <c r="E95" s="41">
        <v>45434</v>
      </c>
      <c r="F95" s="41">
        <v>45434</v>
      </c>
      <c r="G95" s="28">
        <v>1</v>
      </c>
      <c r="H95" s="29">
        <v>0.39583333333333331</v>
      </c>
      <c r="I95" s="29">
        <v>0.6875</v>
      </c>
      <c r="J95" s="42">
        <v>4.1666666666666664E-2</v>
      </c>
      <c r="K95" s="24"/>
      <c r="L95" s="44">
        <v>6</v>
      </c>
      <c r="M95" s="23"/>
      <c r="N95" s="45">
        <v>25300</v>
      </c>
    </row>
    <row r="96" spans="1:14" ht="19.5" hidden="1" x14ac:dyDescent="0.15">
      <c r="A96" s="27" t="s">
        <v>82</v>
      </c>
      <c r="B96" s="22"/>
      <c r="C96" s="22"/>
      <c r="D96" s="31" t="s">
        <v>141</v>
      </c>
      <c r="E96" s="41">
        <v>45435</v>
      </c>
      <c r="F96" s="41">
        <v>45436</v>
      </c>
      <c r="G96" s="28">
        <v>2</v>
      </c>
      <c r="H96" s="29">
        <v>0.39583333333333331</v>
      </c>
      <c r="I96" s="29">
        <v>0.6875</v>
      </c>
      <c r="J96" s="42">
        <v>4.1666666666666664E-2</v>
      </c>
      <c r="K96" s="24"/>
      <c r="L96" s="44">
        <v>12</v>
      </c>
      <c r="M96" s="23"/>
      <c r="N96" s="45">
        <v>55000.000000000007</v>
      </c>
    </row>
    <row r="97" spans="1:14" ht="19.5" hidden="1" x14ac:dyDescent="0.15">
      <c r="A97" s="27" t="s">
        <v>83</v>
      </c>
      <c r="B97" s="22"/>
      <c r="C97" s="22"/>
      <c r="D97" s="32" t="s">
        <v>142</v>
      </c>
      <c r="E97" s="41">
        <v>45439</v>
      </c>
      <c r="F97" s="41">
        <v>45440</v>
      </c>
      <c r="G97" s="28">
        <v>2</v>
      </c>
      <c r="H97" s="29">
        <v>0.39583333333333331</v>
      </c>
      <c r="I97" s="29">
        <v>0.6875</v>
      </c>
      <c r="J97" s="42">
        <v>4.1666666666666664E-2</v>
      </c>
      <c r="K97" s="24"/>
      <c r="L97" s="44">
        <v>12</v>
      </c>
      <c r="M97" s="23"/>
      <c r="N97" s="45">
        <v>49500.000000000007</v>
      </c>
    </row>
    <row r="98" spans="1:14" ht="19.5" hidden="1" x14ac:dyDescent="0.15">
      <c r="A98" s="27" t="s">
        <v>124</v>
      </c>
      <c r="B98" s="22"/>
      <c r="C98" s="22"/>
      <c r="D98" s="31" t="s">
        <v>143</v>
      </c>
      <c r="E98" s="41">
        <v>45442</v>
      </c>
      <c r="F98" s="41">
        <v>45443</v>
      </c>
      <c r="G98" s="28">
        <v>2</v>
      </c>
      <c r="H98" s="29">
        <v>0.39583333333333331</v>
      </c>
      <c r="I98" s="29">
        <v>0.6875</v>
      </c>
      <c r="J98" s="43">
        <v>4.1666666666666664E-2</v>
      </c>
      <c r="K98" s="24"/>
      <c r="L98" s="44">
        <v>12</v>
      </c>
      <c r="M98" s="23"/>
      <c r="N98" s="45">
        <v>53900.000000000007</v>
      </c>
    </row>
    <row r="99" spans="1:14" ht="19.5" hidden="1" x14ac:dyDescent="0.15">
      <c r="A99" s="27" t="s">
        <v>84</v>
      </c>
      <c r="B99" s="22"/>
      <c r="C99" s="22"/>
      <c r="D99" s="39" t="s">
        <v>144</v>
      </c>
      <c r="E99" s="41">
        <v>45446</v>
      </c>
      <c r="F99" s="41">
        <v>45448</v>
      </c>
      <c r="G99" s="28">
        <v>3</v>
      </c>
      <c r="H99" s="29">
        <v>0.39583333333333331</v>
      </c>
      <c r="I99" s="29">
        <v>0.6875</v>
      </c>
      <c r="J99" s="43">
        <v>4.1666666666666664E-2</v>
      </c>
      <c r="K99" s="24"/>
      <c r="L99" s="44">
        <v>18</v>
      </c>
      <c r="M99" s="23"/>
      <c r="N99" s="45">
        <v>60500.000000000007</v>
      </c>
    </row>
    <row r="100" spans="1:14" ht="19.5" hidden="1" x14ac:dyDescent="0.15">
      <c r="A100" s="27" t="s">
        <v>172</v>
      </c>
      <c r="B100" s="22"/>
      <c r="C100" s="22"/>
      <c r="D100" s="32" t="s">
        <v>148</v>
      </c>
      <c r="E100" s="41">
        <v>45449</v>
      </c>
      <c r="F100" s="41">
        <v>45450</v>
      </c>
      <c r="G100" s="28">
        <v>2</v>
      </c>
      <c r="H100" s="29">
        <v>0.39583333333333331</v>
      </c>
      <c r="I100" s="29">
        <v>0.6875</v>
      </c>
      <c r="J100" s="42">
        <v>4.1666666666666664E-2</v>
      </c>
      <c r="K100" s="24"/>
      <c r="L100" s="44">
        <v>12</v>
      </c>
      <c r="M100" s="23"/>
      <c r="N100" s="45">
        <v>53900.000000000007</v>
      </c>
    </row>
    <row r="101" spans="1:14" ht="19.5" hidden="1" x14ac:dyDescent="0.15">
      <c r="A101" s="27" t="s">
        <v>125</v>
      </c>
      <c r="B101" s="22"/>
      <c r="C101" s="22"/>
      <c r="D101" s="31" t="s">
        <v>146</v>
      </c>
      <c r="E101" s="41">
        <v>45456</v>
      </c>
      <c r="F101" s="41">
        <v>45457</v>
      </c>
      <c r="G101" s="28">
        <v>2</v>
      </c>
      <c r="H101" s="29">
        <v>0.39583333333333331</v>
      </c>
      <c r="I101" s="29">
        <v>0.6875</v>
      </c>
      <c r="J101" s="42">
        <v>4.1666666666666664E-2</v>
      </c>
      <c r="K101" s="24"/>
      <c r="L101" s="44">
        <v>12</v>
      </c>
      <c r="M101" s="23"/>
      <c r="N101" s="45">
        <v>53900.000000000007</v>
      </c>
    </row>
    <row r="102" spans="1:14" ht="19.5" hidden="1" x14ac:dyDescent="0.15">
      <c r="A102" s="27" t="s">
        <v>126</v>
      </c>
      <c r="B102" s="22"/>
      <c r="C102" s="22"/>
      <c r="D102" s="31" t="s">
        <v>147</v>
      </c>
      <c r="E102" s="41">
        <v>45460</v>
      </c>
      <c r="F102" s="41">
        <v>45461</v>
      </c>
      <c r="G102" s="28">
        <v>2</v>
      </c>
      <c r="H102" s="29">
        <v>0.39583333333333331</v>
      </c>
      <c r="I102" s="29">
        <v>0.6875</v>
      </c>
      <c r="J102" s="42">
        <v>4.1666666666666664E-2</v>
      </c>
      <c r="K102" s="24"/>
      <c r="L102" s="44">
        <v>12</v>
      </c>
      <c r="M102" s="23"/>
      <c r="N102" s="45">
        <v>59100</v>
      </c>
    </row>
    <row r="103" spans="1:14" ht="19.5" hidden="1" x14ac:dyDescent="0.15">
      <c r="A103" s="27" t="s">
        <v>85</v>
      </c>
      <c r="B103" s="22"/>
      <c r="C103" s="22"/>
      <c r="D103" s="40" t="s">
        <v>118</v>
      </c>
      <c r="E103" s="41">
        <v>45462</v>
      </c>
      <c r="F103" s="41">
        <v>45462</v>
      </c>
      <c r="G103" s="28">
        <v>1</v>
      </c>
      <c r="H103" s="29">
        <v>0.39583333333333331</v>
      </c>
      <c r="I103" s="29">
        <v>0.6875</v>
      </c>
      <c r="J103" s="42">
        <v>4.1666666666666664E-2</v>
      </c>
      <c r="K103" s="24"/>
      <c r="L103" s="44">
        <v>6</v>
      </c>
      <c r="M103" s="23"/>
      <c r="N103" s="45">
        <v>38500</v>
      </c>
    </row>
    <row r="104" spans="1:14" ht="19.5" hidden="1" x14ac:dyDescent="0.15">
      <c r="A104" s="27" t="s">
        <v>86</v>
      </c>
      <c r="B104" s="22"/>
      <c r="C104" s="22"/>
      <c r="D104" s="32" t="s">
        <v>100</v>
      </c>
      <c r="E104" s="41">
        <v>45463</v>
      </c>
      <c r="F104" s="41">
        <v>45464</v>
      </c>
      <c r="G104" s="28">
        <v>2</v>
      </c>
      <c r="H104" s="29">
        <v>0.39583333333333331</v>
      </c>
      <c r="I104" s="29">
        <v>0.6875</v>
      </c>
      <c r="J104" s="42">
        <v>4.1666666666666664E-2</v>
      </c>
      <c r="K104" s="24"/>
      <c r="L104" s="44">
        <v>12</v>
      </c>
      <c r="M104" s="23"/>
      <c r="N104" s="45">
        <v>78100</v>
      </c>
    </row>
    <row r="105" spans="1:14" ht="19.5" hidden="1" x14ac:dyDescent="0.15">
      <c r="A105" s="27" t="s">
        <v>171</v>
      </c>
      <c r="B105" s="22"/>
      <c r="C105" s="22"/>
      <c r="D105" s="33" t="s">
        <v>145</v>
      </c>
      <c r="E105" s="41">
        <v>45467</v>
      </c>
      <c r="F105" s="41">
        <v>45468</v>
      </c>
      <c r="G105" s="28">
        <v>2</v>
      </c>
      <c r="H105" s="29">
        <v>0.39583333333333331</v>
      </c>
      <c r="I105" s="29">
        <v>0.6875</v>
      </c>
      <c r="J105" s="42">
        <v>4.1666666666666664E-2</v>
      </c>
      <c r="K105" s="36"/>
      <c r="L105" s="44">
        <v>12</v>
      </c>
      <c r="M105" s="23"/>
      <c r="N105" s="45">
        <v>53900.000000000007</v>
      </c>
    </row>
    <row r="106" spans="1:14" ht="19.5" hidden="1" x14ac:dyDescent="0.15">
      <c r="A106" s="27" t="s">
        <v>87</v>
      </c>
      <c r="B106" s="22"/>
      <c r="C106" s="22"/>
      <c r="D106" s="34" t="s">
        <v>149</v>
      </c>
      <c r="E106" s="41">
        <v>45469</v>
      </c>
      <c r="F106" s="41">
        <v>45469</v>
      </c>
      <c r="G106" s="28">
        <v>1</v>
      </c>
      <c r="H106" s="29">
        <v>0.5625</v>
      </c>
      <c r="I106" s="29">
        <v>0.6875</v>
      </c>
      <c r="J106" s="42">
        <v>0</v>
      </c>
      <c r="K106" s="24"/>
      <c r="L106" s="44">
        <v>3</v>
      </c>
      <c r="M106" s="23"/>
      <c r="N106" s="45">
        <v>25900</v>
      </c>
    </row>
    <row r="107" spans="1:14" ht="19.5" hidden="1" x14ac:dyDescent="0.15">
      <c r="A107" s="27" t="s">
        <v>88</v>
      </c>
      <c r="B107" s="22"/>
      <c r="C107" s="22"/>
      <c r="D107" s="31" t="s">
        <v>150</v>
      </c>
      <c r="E107" s="41">
        <v>45470</v>
      </c>
      <c r="F107" s="41">
        <v>45470</v>
      </c>
      <c r="G107" s="28">
        <v>1</v>
      </c>
      <c r="H107" s="29">
        <v>0.39583333333333331</v>
      </c>
      <c r="I107" s="29">
        <v>0.6875</v>
      </c>
      <c r="J107" s="42">
        <v>4.1666666666666664E-2</v>
      </c>
      <c r="K107" s="24"/>
      <c r="L107" s="44">
        <v>6</v>
      </c>
      <c r="M107" s="23"/>
      <c r="N107" s="45">
        <v>25300.000000000004</v>
      </c>
    </row>
    <row r="108" spans="1:14" ht="19.5" hidden="1" x14ac:dyDescent="0.15">
      <c r="A108" s="27" t="s">
        <v>89</v>
      </c>
      <c r="B108" s="22"/>
      <c r="C108" s="22"/>
      <c r="D108" s="31" t="s">
        <v>94</v>
      </c>
      <c r="E108" s="41">
        <v>45476</v>
      </c>
      <c r="F108" s="41">
        <v>45476</v>
      </c>
      <c r="G108" s="28">
        <v>1</v>
      </c>
      <c r="H108" s="29">
        <v>0.39583333333333331</v>
      </c>
      <c r="I108" s="29">
        <v>0.6875</v>
      </c>
      <c r="J108" s="43">
        <v>4.1666666666666664E-2</v>
      </c>
      <c r="K108" s="24"/>
      <c r="L108" s="44">
        <v>6</v>
      </c>
      <c r="M108" s="23"/>
      <c r="N108" s="45">
        <v>49200</v>
      </c>
    </row>
    <row r="109" spans="1:14" ht="19.5" hidden="1" x14ac:dyDescent="0.15">
      <c r="A109" s="27" t="s">
        <v>127</v>
      </c>
      <c r="B109" s="22"/>
      <c r="C109" s="22"/>
      <c r="D109" s="31" t="s">
        <v>103</v>
      </c>
      <c r="E109" s="41">
        <v>45490</v>
      </c>
      <c r="F109" s="41">
        <v>45491</v>
      </c>
      <c r="G109" s="28">
        <v>2</v>
      </c>
      <c r="H109" s="29">
        <v>0.39583333333333331</v>
      </c>
      <c r="I109" s="29">
        <v>0.6875</v>
      </c>
      <c r="J109" s="42">
        <v>4.1666666666666664E-2</v>
      </c>
      <c r="K109" s="24"/>
      <c r="L109" s="44">
        <v>12</v>
      </c>
      <c r="M109" s="23"/>
      <c r="N109" s="45">
        <v>82200</v>
      </c>
    </row>
    <row r="110" spans="1:14" ht="19.5" hidden="1" x14ac:dyDescent="0.15">
      <c r="A110" s="27" t="s">
        <v>128</v>
      </c>
      <c r="B110" s="22"/>
      <c r="C110" s="22"/>
      <c r="D110" s="31" t="s">
        <v>102</v>
      </c>
      <c r="E110" s="41">
        <v>45495</v>
      </c>
      <c r="F110" s="41">
        <v>45495</v>
      </c>
      <c r="G110" s="28">
        <v>1</v>
      </c>
      <c r="H110" s="29">
        <v>0.39583333333333331</v>
      </c>
      <c r="I110" s="29">
        <v>0.6875</v>
      </c>
      <c r="J110" s="42">
        <v>4.1666666666666664E-2</v>
      </c>
      <c r="K110" s="24"/>
      <c r="L110" s="44">
        <v>6</v>
      </c>
      <c r="M110" s="23"/>
      <c r="N110" s="45">
        <v>49200</v>
      </c>
    </row>
    <row r="111" spans="1:14" ht="19.5" hidden="1" x14ac:dyDescent="0.15">
      <c r="A111" s="27" t="s">
        <v>129</v>
      </c>
      <c r="B111" s="22"/>
      <c r="C111" s="22"/>
      <c r="D111" s="34" t="s">
        <v>149</v>
      </c>
      <c r="E111" s="41">
        <v>45537</v>
      </c>
      <c r="F111" s="41">
        <v>45537</v>
      </c>
      <c r="G111" s="28">
        <v>1</v>
      </c>
      <c r="H111" s="29">
        <v>0.5625</v>
      </c>
      <c r="I111" s="29">
        <v>0.6875</v>
      </c>
      <c r="J111" s="42">
        <v>0</v>
      </c>
      <c r="K111" s="24"/>
      <c r="L111" s="44">
        <v>3</v>
      </c>
      <c r="M111" s="23"/>
      <c r="N111" s="45">
        <v>25900</v>
      </c>
    </row>
    <row r="112" spans="1:14" ht="19.5" hidden="1" x14ac:dyDescent="0.15">
      <c r="A112" s="27" t="s">
        <v>130</v>
      </c>
      <c r="B112" s="22"/>
      <c r="C112" s="22"/>
      <c r="D112" s="40" t="s">
        <v>139</v>
      </c>
      <c r="E112" s="41">
        <v>45538</v>
      </c>
      <c r="F112" s="41">
        <v>45538</v>
      </c>
      <c r="G112" s="28">
        <v>1</v>
      </c>
      <c r="H112" s="29">
        <v>0.5625</v>
      </c>
      <c r="I112" s="29">
        <v>0.6875</v>
      </c>
      <c r="J112" s="42">
        <v>0</v>
      </c>
      <c r="K112" s="24"/>
      <c r="L112" s="44">
        <v>3</v>
      </c>
      <c r="M112" s="23"/>
      <c r="N112" s="45">
        <v>25900</v>
      </c>
    </row>
    <row r="113" spans="1:14" ht="19.5" hidden="1" x14ac:dyDescent="0.15">
      <c r="A113" s="27" t="s">
        <v>131</v>
      </c>
      <c r="B113" s="22"/>
      <c r="C113" s="22"/>
      <c r="D113" s="31" t="s">
        <v>94</v>
      </c>
      <c r="E113" s="41">
        <v>45562</v>
      </c>
      <c r="F113" s="41">
        <v>45562</v>
      </c>
      <c r="G113" s="28">
        <v>1</v>
      </c>
      <c r="H113" s="29">
        <v>0.39583333333333331</v>
      </c>
      <c r="I113" s="29">
        <v>0.6875</v>
      </c>
      <c r="J113" s="43">
        <v>4.1666666666666664E-2</v>
      </c>
      <c r="K113" s="24"/>
      <c r="L113" s="44">
        <v>6</v>
      </c>
      <c r="M113" s="23"/>
      <c r="N113" s="45">
        <v>49200</v>
      </c>
    </row>
    <row r="114" spans="1:14" ht="19.5" hidden="1" x14ac:dyDescent="0.15">
      <c r="A114" s="27" t="s">
        <v>132</v>
      </c>
      <c r="B114" s="22"/>
      <c r="C114" s="22"/>
      <c r="D114" s="40" t="s">
        <v>139</v>
      </c>
      <c r="E114" s="41">
        <v>45574</v>
      </c>
      <c r="F114" s="41">
        <v>45574</v>
      </c>
      <c r="G114" s="28">
        <v>1</v>
      </c>
      <c r="H114" s="29">
        <v>0.5625</v>
      </c>
      <c r="I114" s="29">
        <v>0.6875</v>
      </c>
      <c r="J114" s="42">
        <v>0</v>
      </c>
      <c r="K114" s="24"/>
      <c r="L114" s="44">
        <v>3</v>
      </c>
      <c r="M114" s="23"/>
      <c r="N114" s="45">
        <v>25900</v>
      </c>
    </row>
    <row r="115" spans="1:14" ht="19.5" hidden="1" x14ac:dyDescent="0.15">
      <c r="A115" s="27" t="s">
        <v>133</v>
      </c>
      <c r="B115" s="22"/>
      <c r="C115" s="22"/>
      <c r="D115" s="31" t="s">
        <v>102</v>
      </c>
      <c r="E115" s="41">
        <v>45586</v>
      </c>
      <c r="F115" s="41">
        <v>45586</v>
      </c>
      <c r="G115" s="28">
        <v>1</v>
      </c>
      <c r="H115" s="29">
        <v>0.39583333333333331</v>
      </c>
      <c r="I115" s="29">
        <v>0.6875</v>
      </c>
      <c r="J115" s="42">
        <v>4.1666666666666664E-2</v>
      </c>
      <c r="K115" s="24"/>
      <c r="L115" s="44">
        <v>6</v>
      </c>
      <c r="M115" s="23"/>
      <c r="N115" s="45">
        <v>49200</v>
      </c>
    </row>
    <row r="116" spans="1:14" ht="19.5" hidden="1" x14ac:dyDescent="0.15">
      <c r="A116" s="27" t="s">
        <v>134</v>
      </c>
      <c r="B116" s="22"/>
      <c r="C116" s="22"/>
      <c r="D116" s="34" t="s">
        <v>149</v>
      </c>
      <c r="E116" s="41">
        <v>45602</v>
      </c>
      <c r="F116" s="41">
        <v>45602</v>
      </c>
      <c r="G116" s="28">
        <v>1</v>
      </c>
      <c r="H116" s="29">
        <v>0.5625</v>
      </c>
      <c r="I116" s="29">
        <v>0.6875</v>
      </c>
      <c r="J116" s="42">
        <v>0</v>
      </c>
      <c r="K116" s="24"/>
      <c r="L116" s="44">
        <v>3</v>
      </c>
      <c r="M116" s="23"/>
      <c r="N116" s="45">
        <v>25900</v>
      </c>
    </row>
    <row r="117" spans="1:14" ht="19.5" hidden="1" x14ac:dyDescent="0.15">
      <c r="A117" s="27" t="s">
        <v>135</v>
      </c>
      <c r="B117" s="22"/>
      <c r="C117" s="22"/>
      <c r="D117" s="31" t="s">
        <v>151</v>
      </c>
      <c r="E117" s="41">
        <v>45610</v>
      </c>
      <c r="F117" s="41">
        <v>45611</v>
      </c>
      <c r="G117" s="28">
        <v>2</v>
      </c>
      <c r="H117" s="29">
        <v>0.39583333333333331</v>
      </c>
      <c r="I117" s="29">
        <v>0.6875</v>
      </c>
      <c r="J117" s="42">
        <v>4.1666666666666664E-2</v>
      </c>
      <c r="K117" s="24"/>
      <c r="L117" s="44">
        <v>12</v>
      </c>
      <c r="M117" s="23"/>
      <c r="N117" s="45">
        <v>75400</v>
      </c>
    </row>
    <row r="118" spans="1:14" ht="19.5" hidden="1" x14ac:dyDescent="0.15">
      <c r="A118" s="27" t="s">
        <v>152</v>
      </c>
      <c r="B118" s="22"/>
      <c r="C118" s="22"/>
      <c r="D118" s="31" t="s">
        <v>155</v>
      </c>
      <c r="E118" s="41">
        <v>45455</v>
      </c>
      <c r="F118" s="41">
        <v>45455</v>
      </c>
      <c r="G118" s="35">
        <v>1</v>
      </c>
      <c r="H118" s="30">
        <v>0.39583333333333331</v>
      </c>
      <c r="I118" s="30">
        <v>0.6875</v>
      </c>
      <c r="J118" s="42">
        <v>4.1666666666666664E-2</v>
      </c>
      <c r="K118" s="24"/>
      <c r="L118" s="44">
        <v>6</v>
      </c>
      <c r="M118" s="23"/>
      <c r="N118" s="45">
        <v>41300</v>
      </c>
    </row>
    <row r="119" spans="1:14" ht="19.5" hidden="1" x14ac:dyDescent="0.15">
      <c r="A119" s="27" t="s">
        <v>153</v>
      </c>
      <c r="B119" s="22"/>
      <c r="C119" s="22"/>
      <c r="D119" s="31" t="s">
        <v>98</v>
      </c>
      <c r="E119" s="41">
        <v>45471</v>
      </c>
      <c r="F119" s="41">
        <v>45471</v>
      </c>
      <c r="G119" s="28">
        <v>1</v>
      </c>
      <c r="H119" s="29">
        <v>0.39583333333333331</v>
      </c>
      <c r="I119" s="29">
        <v>0.6875</v>
      </c>
      <c r="J119" s="42">
        <v>4.1666666666666664E-2</v>
      </c>
      <c r="K119" s="24"/>
      <c r="L119" s="44">
        <v>6</v>
      </c>
      <c r="M119" s="23"/>
      <c r="N119" s="45">
        <v>49500.000000000007</v>
      </c>
    </row>
    <row r="120" spans="1:14" ht="19.5" hidden="1" x14ac:dyDescent="0.15">
      <c r="A120" s="27" t="s">
        <v>80</v>
      </c>
      <c r="B120" s="22"/>
      <c r="C120" s="22"/>
      <c r="D120" s="31" t="s">
        <v>156</v>
      </c>
      <c r="E120" s="41">
        <v>45485</v>
      </c>
      <c r="F120" s="41">
        <v>45485</v>
      </c>
      <c r="G120" s="28">
        <v>1</v>
      </c>
      <c r="H120" s="29">
        <v>0.5625</v>
      </c>
      <c r="I120" s="29">
        <v>0.6875</v>
      </c>
      <c r="J120" s="42">
        <v>0</v>
      </c>
      <c r="K120" s="24"/>
      <c r="L120" s="44">
        <v>3</v>
      </c>
      <c r="M120" s="23"/>
      <c r="N120" s="45">
        <v>24800</v>
      </c>
    </row>
    <row r="121" spans="1:14" ht="19.5" hidden="1" x14ac:dyDescent="0.15">
      <c r="A121" s="27" t="s">
        <v>154</v>
      </c>
      <c r="B121" s="22"/>
      <c r="C121" s="25"/>
      <c r="D121" s="31" t="s">
        <v>157</v>
      </c>
      <c r="E121" s="41">
        <v>45492</v>
      </c>
      <c r="F121" s="41">
        <v>45492</v>
      </c>
      <c r="G121" s="28">
        <v>1</v>
      </c>
      <c r="H121" s="29">
        <v>0.5625</v>
      </c>
      <c r="I121" s="29">
        <v>0.6875</v>
      </c>
      <c r="J121" s="42">
        <v>0</v>
      </c>
      <c r="K121" s="24"/>
      <c r="L121" s="44">
        <v>3</v>
      </c>
      <c r="M121" s="23"/>
      <c r="N121" s="45">
        <v>24800</v>
      </c>
    </row>
    <row r="122" spans="1:14" ht="19.5" hidden="1" x14ac:dyDescent="0.15">
      <c r="A122" s="27" t="s">
        <v>81</v>
      </c>
      <c r="B122" s="22"/>
      <c r="C122" s="22"/>
      <c r="D122" s="31" t="s">
        <v>99</v>
      </c>
      <c r="E122" s="41">
        <v>45539</v>
      </c>
      <c r="F122" s="41">
        <v>45539</v>
      </c>
      <c r="G122" s="28">
        <v>1</v>
      </c>
      <c r="H122" s="29">
        <v>0.39583333333333331</v>
      </c>
      <c r="I122" s="29">
        <v>0.6875</v>
      </c>
      <c r="J122" s="42">
        <v>4.1666666666666664E-2</v>
      </c>
      <c r="K122" s="24"/>
      <c r="L122" s="44">
        <v>6</v>
      </c>
      <c r="M122" s="23"/>
      <c r="N122" s="45">
        <v>49500.000000000007</v>
      </c>
    </row>
    <row r="123" spans="1:14" ht="19.5" hidden="1" x14ac:dyDescent="0.15">
      <c r="A123" s="27" t="s">
        <v>158</v>
      </c>
      <c r="B123" s="22"/>
      <c r="C123" s="22"/>
      <c r="D123" s="31" t="s">
        <v>95</v>
      </c>
      <c r="E123" s="41">
        <v>45496</v>
      </c>
      <c r="F123" s="41">
        <v>45497</v>
      </c>
      <c r="G123" s="28">
        <v>2</v>
      </c>
      <c r="H123" s="29">
        <v>0.39583333333333331</v>
      </c>
      <c r="I123" s="29">
        <v>0.6875</v>
      </c>
      <c r="J123" s="42">
        <v>4.1666666666666664E-2</v>
      </c>
      <c r="K123" s="24"/>
      <c r="L123" s="44">
        <v>12</v>
      </c>
      <c r="M123" s="23"/>
      <c r="N123" s="45">
        <v>78100</v>
      </c>
    </row>
    <row r="124" spans="1:14" ht="19.5" hidden="1" x14ac:dyDescent="0.15">
      <c r="A124" s="27" t="s">
        <v>56</v>
      </c>
      <c r="B124" s="22"/>
      <c r="C124" s="22"/>
      <c r="D124" s="31" t="s">
        <v>96</v>
      </c>
      <c r="E124" s="41">
        <v>45509</v>
      </c>
      <c r="F124" s="41">
        <v>45510</v>
      </c>
      <c r="G124" s="28">
        <v>2</v>
      </c>
      <c r="H124" s="29">
        <v>0.41666666666666669</v>
      </c>
      <c r="I124" s="29">
        <v>0.70833333333333337</v>
      </c>
      <c r="J124" s="42">
        <v>4.1666666666666664E-2</v>
      </c>
      <c r="K124" s="24"/>
      <c r="L124" s="44">
        <v>12</v>
      </c>
      <c r="M124" s="23"/>
      <c r="N124" s="45">
        <v>75400</v>
      </c>
    </row>
    <row r="125" spans="1:14" ht="19.5" hidden="1" x14ac:dyDescent="0.15">
      <c r="A125" s="27" t="s">
        <v>159</v>
      </c>
      <c r="B125" s="22"/>
      <c r="C125" s="22"/>
      <c r="D125" s="31" t="s">
        <v>161</v>
      </c>
      <c r="E125" s="41">
        <v>45554</v>
      </c>
      <c r="F125" s="41">
        <v>45555</v>
      </c>
      <c r="G125" s="28">
        <v>2</v>
      </c>
      <c r="H125" s="29">
        <v>0.39583333333333331</v>
      </c>
      <c r="I125" s="29">
        <v>0.6875</v>
      </c>
      <c r="J125" s="42">
        <v>4.1666666666666664E-2</v>
      </c>
      <c r="K125" s="24"/>
      <c r="L125" s="44">
        <v>12</v>
      </c>
      <c r="M125" s="23"/>
      <c r="N125" s="45">
        <v>75400</v>
      </c>
    </row>
    <row r="126" spans="1:14" ht="19.5" hidden="1" x14ac:dyDescent="0.15">
      <c r="A126" s="27" t="s">
        <v>160</v>
      </c>
      <c r="B126" s="22"/>
      <c r="C126" s="22"/>
      <c r="D126" s="31" t="s">
        <v>162</v>
      </c>
      <c r="E126" s="41">
        <v>45567</v>
      </c>
      <c r="F126" s="41">
        <v>45567</v>
      </c>
      <c r="G126" s="28">
        <v>1</v>
      </c>
      <c r="H126" s="29">
        <v>0.39583333333333331</v>
      </c>
      <c r="I126" s="29">
        <v>0.6875</v>
      </c>
      <c r="J126" s="42">
        <v>4.1666666666666664E-2</v>
      </c>
      <c r="K126" s="36"/>
      <c r="L126" s="44">
        <v>6</v>
      </c>
      <c r="M126" s="23"/>
      <c r="N126" s="45">
        <v>49500.000000000007</v>
      </c>
    </row>
    <row r="127" spans="1:14" ht="19.5" hidden="1" x14ac:dyDescent="0.15">
      <c r="A127" s="27" t="s">
        <v>48</v>
      </c>
      <c r="B127" s="22"/>
      <c r="C127" s="22"/>
      <c r="D127" s="31" t="s">
        <v>163</v>
      </c>
      <c r="E127" s="41">
        <v>45474</v>
      </c>
      <c r="F127" s="41">
        <v>45475</v>
      </c>
      <c r="G127" s="28">
        <v>2</v>
      </c>
      <c r="H127" s="29">
        <v>0.39583333333333331</v>
      </c>
      <c r="I127" s="29">
        <v>0.6875</v>
      </c>
      <c r="J127" s="42">
        <v>4.1666666666666664E-2</v>
      </c>
      <c r="K127" s="36"/>
      <c r="L127" s="44">
        <v>12</v>
      </c>
      <c r="M127" s="23"/>
      <c r="N127" s="45">
        <v>83600</v>
      </c>
    </row>
    <row r="128" spans="1:14" ht="19.5" hidden="1" x14ac:dyDescent="0.15">
      <c r="A128" s="27" t="s">
        <v>49</v>
      </c>
      <c r="B128" s="22"/>
      <c r="C128" s="22"/>
      <c r="D128" s="31" t="s">
        <v>164</v>
      </c>
      <c r="E128" s="41">
        <v>45481</v>
      </c>
      <c r="F128" s="41">
        <v>45482</v>
      </c>
      <c r="G128" s="28">
        <v>2</v>
      </c>
      <c r="H128" s="29">
        <v>0.39583333333333331</v>
      </c>
      <c r="I128" s="29">
        <v>0.6875</v>
      </c>
      <c r="J128" s="42">
        <v>4.1666666666666664E-2</v>
      </c>
      <c r="K128" s="37"/>
      <c r="L128" s="44">
        <v>12</v>
      </c>
      <c r="M128" s="23"/>
      <c r="N128" s="45">
        <v>83600</v>
      </c>
    </row>
    <row r="129" spans="1:14" ht="19.5" hidden="1" x14ac:dyDescent="0.15">
      <c r="A129" s="27" t="s">
        <v>67</v>
      </c>
      <c r="B129" s="22"/>
      <c r="C129" s="22"/>
      <c r="D129" s="31" t="s">
        <v>105</v>
      </c>
      <c r="E129" s="41">
        <v>45483</v>
      </c>
      <c r="F129" s="41">
        <v>45484</v>
      </c>
      <c r="G129" s="28">
        <v>2</v>
      </c>
      <c r="H129" s="29">
        <v>0.39583333333333331</v>
      </c>
      <c r="I129" s="29">
        <v>0.6875</v>
      </c>
      <c r="J129" s="42">
        <v>4.1666666666666664E-2</v>
      </c>
      <c r="K129" s="37"/>
      <c r="L129" s="44">
        <v>12</v>
      </c>
      <c r="M129" s="23"/>
      <c r="N129" s="45">
        <v>78100</v>
      </c>
    </row>
    <row r="130" spans="1:14" ht="19.5" hidden="1" x14ac:dyDescent="0.15">
      <c r="A130" s="27" t="s">
        <v>68</v>
      </c>
      <c r="B130" s="22"/>
      <c r="C130" s="22"/>
      <c r="D130" s="33" t="s">
        <v>104</v>
      </c>
      <c r="E130" s="41">
        <v>45498</v>
      </c>
      <c r="F130" s="41">
        <v>45499</v>
      </c>
      <c r="G130" s="28">
        <v>2</v>
      </c>
      <c r="H130" s="29">
        <v>0.39583333333333331</v>
      </c>
      <c r="I130" s="29">
        <v>0.6875</v>
      </c>
      <c r="J130" s="42">
        <v>4.1666666666666664E-2</v>
      </c>
      <c r="K130" s="37"/>
      <c r="L130" s="44">
        <v>12</v>
      </c>
      <c r="M130" s="23"/>
      <c r="N130" s="45">
        <v>83600</v>
      </c>
    </row>
    <row r="131" spans="1:14" ht="19.5" hidden="1" x14ac:dyDescent="0.15">
      <c r="A131" s="27" t="s">
        <v>69</v>
      </c>
      <c r="B131" s="22"/>
      <c r="C131" s="22"/>
      <c r="D131" s="31" t="s">
        <v>106</v>
      </c>
      <c r="E131" s="41">
        <v>45509</v>
      </c>
      <c r="F131" s="41">
        <v>45509</v>
      </c>
      <c r="G131" s="28">
        <v>1</v>
      </c>
      <c r="H131" s="29">
        <v>0.39583333333333331</v>
      </c>
      <c r="I131" s="29">
        <v>0.6875</v>
      </c>
      <c r="J131" s="42">
        <v>4.1666666666666664E-2</v>
      </c>
      <c r="K131" s="37"/>
      <c r="L131" s="44">
        <v>6</v>
      </c>
      <c r="M131" s="23"/>
      <c r="N131" s="45">
        <v>49200</v>
      </c>
    </row>
    <row r="132" spans="1:14" ht="19.5" hidden="1" x14ac:dyDescent="0.15">
      <c r="A132" s="27" t="s">
        <v>70</v>
      </c>
      <c r="B132" s="22"/>
      <c r="C132" s="22"/>
      <c r="D132" s="31" t="s">
        <v>107</v>
      </c>
      <c r="E132" s="41">
        <v>45519</v>
      </c>
      <c r="F132" s="41">
        <v>45520</v>
      </c>
      <c r="G132" s="28">
        <v>2</v>
      </c>
      <c r="H132" s="29">
        <v>0.39583333333333331</v>
      </c>
      <c r="I132" s="29">
        <v>0.6875</v>
      </c>
      <c r="J132" s="42">
        <v>4.1666666666666664E-2</v>
      </c>
      <c r="K132" s="36"/>
      <c r="L132" s="44">
        <v>12</v>
      </c>
      <c r="M132" s="23"/>
      <c r="N132" s="45">
        <v>82200</v>
      </c>
    </row>
    <row r="133" spans="1:14" ht="19.5" hidden="1" x14ac:dyDescent="0.15">
      <c r="A133" s="27" t="s">
        <v>50</v>
      </c>
      <c r="B133" s="22"/>
      <c r="C133" s="22"/>
      <c r="D133" s="31" t="s">
        <v>110</v>
      </c>
      <c r="E133" s="41">
        <v>45523</v>
      </c>
      <c r="F133" s="41">
        <v>45524</v>
      </c>
      <c r="G133" s="28">
        <v>2</v>
      </c>
      <c r="H133" s="29">
        <v>0.39583333333333331</v>
      </c>
      <c r="I133" s="29">
        <v>0.6875</v>
      </c>
      <c r="J133" s="42">
        <v>4.1666666666666664E-2</v>
      </c>
      <c r="K133" s="37"/>
      <c r="L133" s="44">
        <v>12</v>
      </c>
      <c r="M133" s="23"/>
      <c r="N133" s="45">
        <v>78100</v>
      </c>
    </row>
    <row r="134" spans="1:14" ht="19.5" hidden="1" x14ac:dyDescent="0.15">
      <c r="A134" s="27" t="s">
        <v>71</v>
      </c>
      <c r="B134" s="22"/>
      <c r="C134" s="22"/>
      <c r="D134" s="46" t="s">
        <v>109</v>
      </c>
      <c r="E134" s="41">
        <v>45526</v>
      </c>
      <c r="F134" s="41">
        <v>45527</v>
      </c>
      <c r="G134" s="48">
        <v>2</v>
      </c>
      <c r="H134" s="49">
        <v>0.41666666666666669</v>
      </c>
      <c r="I134" s="49">
        <v>0.70833333333333337</v>
      </c>
      <c r="J134" s="42">
        <v>4.1666666666666664E-2</v>
      </c>
      <c r="K134" s="37"/>
      <c r="L134" s="44">
        <v>12</v>
      </c>
      <c r="M134" s="23"/>
      <c r="N134" s="45">
        <v>83600</v>
      </c>
    </row>
    <row r="135" spans="1:14" ht="19.5" hidden="1" x14ac:dyDescent="0.15">
      <c r="A135" s="27" t="s">
        <v>51</v>
      </c>
      <c r="B135" s="22"/>
      <c r="C135" s="22"/>
      <c r="D135" s="46" t="s">
        <v>108</v>
      </c>
      <c r="E135" s="41">
        <v>45527</v>
      </c>
      <c r="F135" s="41">
        <v>45527</v>
      </c>
      <c r="G135" s="48">
        <v>1</v>
      </c>
      <c r="H135" s="49">
        <v>0.39583333333333331</v>
      </c>
      <c r="I135" s="49">
        <v>0.6875</v>
      </c>
      <c r="J135" s="42">
        <v>4.1666666666666664E-2</v>
      </c>
      <c r="K135" s="24"/>
      <c r="L135" s="44">
        <v>6</v>
      </c>
      <c r="M135" s="23"/>
      <c r="N135" s="45">
        <v>49200</v>
      </c>
    </row>
    <row r="136" spans="1:14" ht="19.5" hidden="1" x14ac:dyDescent="0.15">
      <c r="A136" s="27" t="s">
        <v>52</v>
      </c>
      <c r="B136" s="22"/>
      <c r="C136" s="22"/>
      <c r="D136" s="46" t="s">
        <v>112</v>
      </c>
      <c r="E136" s="41">
        <v>45531</v>
      </c>
      <c r="F136" s="41">
        <v>45532</v>
      </c>
      <c r="G136" s="48">
        <v>2</v>
      </c>
      <c r="H136" s="49">
        <v>0.41666666666666669</v>
      </c>
      <c r="I136" s="49">
        <v>0.70833333333333337</v>
      </c>
      <c r="J136" s="42">
        <v>4.1666666666666664E-2</v>
      </c>
      <c r="K136" s="36"/>
      <c r="L136" s="44">
        <v>12</v>
      </c>
      <c r="M136" s="23"/>
      <c r="N136" s="45">
        <v>75400</v>
      </c>
    </row>
    <row r="137" spans="1:14" ht="19.5" hidden="1" x14ac:dyDescent="0.15">
      <c r="A137" s="27" t="s">
        <v>53</v>
      </c>
      <c r="B137" s="22"/>
      <c r="C137" s="22"/>
      <c r="D137" s="31" t="s">
        <v>165</v>
      </c>
      <c r="E137" s="41">
        <v>45533</v>
      </c>
      <c r="F137" s="41">
        <v>45534</v>
      </c>
      <c r="G137" s="28">
        <v>2</v>
      </c>
      <c r="H137" s="29">
        <v>0.41666666666666669</v>
      </c>
      <c r="I137" s="29">
        <v>0.70833333333333337</v>
      </c>
      <c r="J137" s="42">
        <v>4.1666666666666664E-2</v>
      </c>
      <c r="K137" s="37"/>
      <c r="L137" s="44">
        <v>12</v>
      </c>
      <c r="M137" s="23"/>
      <c r="N137" s="45">
        <v>83600</v>
      </c>
    </row>
    <row r="138" spans="1:14" ht="19.5" hidden="1" x14ac:dyDescent="0.15">
      <c r="A138" s="27" t="s">
        <v>54</v>
      </c>
      <c r="B138" s="22"/>
      <c r="C138" s="22"/>
      <c r="D138" s="31" t="s">
        <v>113</v>
      </c>
      <c r="E138" s="41">
        <v>45533</v>
      </c>
      <c r="F138" s="41">
        <v>45534</v>
      </c>
      <c r="G138" s="28">
        <v>2</v>
      </c>
      <c r="H138" s="29">
        <v>0.39583333333333331</v>
      </c>
      <c r="I138" s="29">
        <v>0.6875</v>
      </c>
      <c r="J138" s="42">
        <v>4.1666666666666664E-2</v>
      </c>
      <c r="K138" s="36"/>
      <c r="L138" s="44">
        <v>12</v>
      </c>
      <c r="M138" s="23"/>
      <c r="N138" s="45">
        <v>78100</v>
      </c>
    </row>
    <row r="139" spans="1:14" ht="19.5" hidden="1" x14ac:dyDescent="0.15">
      <c r="A139" s="27" t="s">
        <v>72</v>
      </c>
      <c r="B139" s="22"/>
      <c r="C139" s="22"/>
      <c r="D139" s="31" t="s">
        <v>166</v>
      </c>
      <c r="E139" s="41">
        <v>45540</v>
      </c>
      <c r="F139" s="41">
        <v>45541</v>
      </c>
      <c r="G139" s="28">
        <v>2</v>
      </c>
      <c r="H139" s="29">
        <v>0.39583333333333331</v>
      </c>
      <c r="I139" s="29">
        <v>0.6875</v>
      </c>
      <c r="J139" s="42">
        <v>4.1666666666666664E-2</v>
      </c>
      <c r="K139" s="36"/>
      <c r="L139" s="44">
        <v>12</v>
      </c>
      <c r="M139" s="23"/>
      <c r="N139" s="45">
        <v>83600</v>
      </c>
    </row>
    <row r="140" spans="1:14" ht="19.5" hidden="1" x14ac:dyDescent="0.15">
      <c r="A140" s="27" t="s">
        <v>73</v>
      </c>
      <c r="B140" s="22"/>
      <c r="C140" s="22"/>
      <c r="D140" s="31" t="s">
        <v>167</v>
      </c>
      <c r="E140" s="41">
        <v>45544</v>
      </c>
      <c r="F140" s="41">
        <v>45545</v>
      </c>
      <c r="G140" s="28">
        <v>2</v>
      </c>
      <c r="H140" s="29">
        <v>0.39583333333333331</v>
      </c>
      <c r="I140" s="29">
        <v>0.6875</v>
      </c>
      <c r="J140" s="42">
        <v>4.1666666666666664E-2</v>
      </c>
      <c r="K140" s="36"/>
      <c r="L140" s="44">
        <v>12</v>
      </c>
      <c r="M140" s="23"/>
      <c r="N140" s="45">
        <v>75400</v>
      </c>
    </row>
    <row r="141" spans="1:14" ht="19.5" hidden="1" x14ac:dyDescent="0.15">
      <c r="A141" s="27" t="s">
        <v>74</v>
      </c>
      <c r="B141" s="22"/>
      <c r="C141" s="22"/>
      <c r="D141" s="31" t="s">
        <v>111</v>
      </c>
      <c r="E141" s="41">
        <v>45546</v>
      </c>
      <c r="F141" s="41">
        <v>45546</v>
      </c>
      <c r="G141" s="28">
        <v>1</v>
      </c>
      <c r="H141" s="29">
        <v>0.39583333333333331</v>
      </c>
      <c r="I141" s="29">
        <v>0.6875</v>
      </c>
      <c r="J141" s="42">
        <v>4.1666666666666664E-2</v>
      </c>
      <c r="K141" s="37"/>
      <c r="L141" s="44">
        <v>6</v>
      </c>
      <c r="M141" s="23"/>
      <c r="N141" s="45">
        <v>49200</v>
      </c>
    </row>
    <row r="142" spans="1:14" ht="19.5" hidden="1" x14ac:dyDescent="0.15">
      <c r="A142" s="27" t="s">
        <v>55</v>
      </c>
      <c r="B142" s="22"/>
      <c r="C142" s="22"/>
      <c r="D142" s="31" t="s">
        <v>97</v>
      </c>
      <c r="E142" s="41">
        <v>45560</v>
      </c>
      <c r="F142" s="41">
        <v>45561</v>
      </c>
      <c r="G142" s="28">
        <v>2</v>
      </c>
      <c r="H142" s="29">
        <v>0.39583333333333331</v>
      </c>
      <c r="I142" s="29">
        <v>0.6875</v>
      </c>
      <c r="J142" s="42">
        <v>4.1666666666666664E-2</v>
      </c>
      <c r="K142" s="36"/>
      <c r="L142" s="44">
        <v>12</v>
      </c>
      <c r="M142" s="23"/>
      <c r="N142" s="45">
        <v>83600</v>
      </c>
    </row>
    <row r="143" spans="1:14" ht="19.5" hidden="1" x14ac:dyDescent="0.15">
      <c r="A143" s="27" t="s">
        <v>57</v>
      </c>
      <c r="B143" s="22"/>
      <c r="C143" s="22"/>
      <c r="D143" s="33" t="s">
        <v>116</v>
      </c>
      <c r="E143" s="41">
        <v>45568</v>
      </c>
      <c r="F143" s="41">
        <v>45569</v>
      </c>
      <c r="G143" s="28">
        <v>2</v>
      </c>
      <c r="H143" s="29">
        <v>0.39583333333333331</v>
      </c>
      <c r="I143" s="29">
        <v>0.6875</v>
      </c>
      <c r="J143" s="42">
        <v>4.1666666666666664E-2</v>
      </c>
      <c r="K143" s="36"/>
      <c r="L143" s="44">
        <v>12</v>
      </c>
      <c r="M143" s="23"/>
      <c r="N143" s="45">
        <v>75400</v>
      </c>
    </row>
    <row r="144" spans="1:14" ht="19.5" hidden="1" x14ac:dyDescent="0.15">
      <c r="A144" s="27" t="s">
        <v>75</v>
      </c>
      <c r="B144" s="22"/>
      <c r="C144" s="22"/>
      <c r="D144" s="31" t="s">
        <v>115</v>
      </c>
      <c r="E144" s="41">
        <v>45572</v>
      </c>
      <c r="F144" s="41">
        <v>45573</v>
      </c>
      <c r="G144" s="28">
        <v>2</v>
      </c>
      <c r="H144" s="29">
        <v>0.39583333333333331</v>
      </c>
      <c r="I144" s="29">
        <v>0.6875</v>
      </c>
      <c r="J144" s="42">
        <v>4.1666666666666664E-2</v>
      </c>
      <c r="K144" s="36"/>
      <c r="L144" s="44">
        <v>12</v>
      </c>
      <c r="M144" s="23"/>
      <c r="N144" s="45">
        <v>82200</v>
      </c>
    </row>
    <row r="145" spans="1:14" ht="19.5" hidden="1" x14ac:dyDescent="0.15">
      <c r="A145" s="27" t="s">
        <v>76</v>
      </c>
      <c r="B145" s="22"/>
      <c r="C145" s="22"/>
      <c r="D145" s="32" t="s">
        <v>114</v>
      </c>
      <c r="E145" s="41">
        <v>45575</v>
      </c>
      <c r="F145" s="41">
        <v>45576</v>
      </c>
      <c r="G145" s="28">
        <v>2</v>
      </c>
      <c r="H145" s="29">
        <v>0.39583333333333331</v>
      </c>
      <c r="I145" s="29">
        <v>0.6875</v>
      </c>
      <c r="J145" s="42">
        <v>4.1666666666666664E-2</v>
      </c>
      <c r="K145" s="36"/>
      <c r="L145" s="44">
        <v>12</v>
      </c>
      <c r="M145" s="23"/>
      <c r="N145" s="45">
        <v>75400</v>
      </c>
    </row>
    <row r="146" spans="1:14" ht="19.5" hidden="1" x14ac:dyDescent="0.15">
      <c r="A146" s="27" t="s">
        <v>77</v>
      </c>
      <c r="B146" s="22"/>
      <c r="C146" s="22"/>
      <c r="D146" s="40" t="s">
        <v>168</v>
      </c>
      <c r="E146" s="41">
        <v>45580</v>
      </c>
      <c r="F146" s="41">
        <v>45580</v>
      </c>
      <c r="G146" s="28">
        <v>1</v>
      </c>
      <c r="H146" s="29">
        <v>0.54166666666666663</v>
      </c>
      <c r="I146" s="29">
        <v>0.66666666666666663</v>
      </c>
      <c r="J146" s="42">
        <v>0</v>
      </c>
      <c r="K146" s="37"/>
      <c r="L146" s="44">
        <v>3</v>
      </c>
      <c r="M146" s="23"/>
      <c r="N146" s="45">
        <v>32700</v>
      </c>
    </row>
    <row r="147" spans="1:14" ht="19.5" hidden="1" x14ac:dyDescent="0.15">
      <c r="A147" s="27" t="s">
        <v>78</v>
      </c>
      <c r="B147" s="22"/>
      <c r="C147" s="22"/>
      <c r="D147" s="40" t="s">
        <v>169</v>
      </c>
      <c r="E147" s="41">
        <v>45580</v>
      </c>
      <c r="F147" s="41">
        <v>45581</v>
      </c>
      <c r="G147" s="28">
        <v>2</v>
      </c>
      <c r="H147" s="29">
        <v>0.39583333333333331</v>
      </c>
      <c r="I147" s="29">
        <v>0.6875</v>
      </c>
      <c r="J147" s="42">
        <v>4.1666666666666664E-2</v>
      </c>
      <c r="K147" s="36"/>
      <c r="L147" s="44">
        <v>12</v>
      </c>
      <c r="M147" s="23"/>
      <c r="N147" s="45">
        <v>78100</v>
      </c>
    </row>
    <row r="148" spans="1:14" ht="19.5" hidden="1" x14ac:dyDescent="0.15">
      <c r="A148" s="27" t="s">
        <v>58</v>
      </c>
      <c r="B148" s="22"/>
      <c r="C148" s="22"/>
      <c r="D148" s="47" t="s">
        <v>170</v>
      </c>
      <c r="E148" s="41">
        <v>45582</v>
      </c>
      <c r="F148" s="41">
        <v>45583</v>
      </c>
      <c r="G148" s="28">
        <v>2</v>
      </c>
      <c r="H148" s="29">
        <v>0.39583333333333331</v>
      </c>
      <c r="I148" s="29">
        <v>0.6875</v>
      </c>
      <c r="J148" s="42">
        <v>4.1666666666666664E-2</v>
      </c>
      <c r="K148" s="37"/>
      <c r="L148" s="44">
        <v>12</v>
      </c>
      <c r="M148" s="23"/>
      <c r="N148" s="45">
        <v>75400</v>
      </c>
    </row>
    <row r="149" spans="1:14" ht="19.5" hidden="1" x14ac:dyDescent="0.15">
      <c r="A149" s="27" t="s">
        <v>79</v>
      </c>
      <c r="B149" s="22"/>
      <c r="C149" s="22"/>
      <c r="D149" s="31" t="s">
        <v>101</v>
      </c>
      <c r="E149" s="41">
        <v>45603</v>
      </c>
      <c r="F149" s="41">
        <v>45604</v>
      </c>
      <c r="G149" s="28">
        <v>2</v>
      </c>
      <c r="H149" s="29">
        <v>0.39583333333333331</v>
      </c>
      <c r="I149" s="29">
        <v>0.6875</v>
      </c>
      <c r="J149" s="42">
        <v>4.1666666666666664E-2</v>
      </c>
      <c r="K149" s="36"/>
      <c r="L149" s="44">
        <v>12</v>
      </c>
      <c r="M149" s="23"/>
      <c r="N149" s="45">
        <v>75400</v>
      </c>
    </row>
  </sheetData>
  <sheetProtection algorithmName="SHA-512" hashValue="GkrMHEdV5lnQ+KfMnrL7b4SRBKd4WDKuv112QU7ldYTTmpSg9bI+BHhUZqbltKu0ugNiozDkAEIMrKy92kBGeg==" saltValue="aIBt///38dp/UMJ0Xi6Dow==" spinCount="100000" sheet="1" objects="1" scenarios="1"/>
  <protectedRanges>
    <protectedRange algorithmName="SHA-512" hashValue="U1IZUL6upfSsdeTICxBKd3F/PW/e34UE9+pYKN5FKmstdn6KLuvZCvVvVyc4c4P4Iov0ydXSbMJn9QS+3MGtlA==" saltValue="br75t2Dk7Z/CjAfa4jBJGg==" spinCount="100000" sqref="C6:E6 G6:H6 J6:K6 P7:AA7 T8:AA8 P8:Q8 P9:AA9 I11:AA11 I7:O9 A15:BF34" name="範囲4"/>
    <protectedRange sqref="A150:N188 T8 I7:I11 T11 A15:V34" name="範囲1"/>
    <protectedRange sqref="C6 G6 J6" name="範囲3"/>
  </protectedRanges>
  <dataConsolidate/>
  <mergeCells count="145">
    <mergeCell ref="A17:H18"/>
    <mergeCell ref="I17:O18"/>
    <mergeCell ref="P17:Q18"/>
    <mergeCell ref="R17:V18"/>
    <mergeCell ref="W17:AU18"/>
    <mergeCell ref="A19:H20"/>
    <mergeCell ref="I19:O20"/>
    <mergeCell ref="P19:Q20"/>
    <mergeCell ref="R19:V20"/>
    <mergeCell ref="C6:E6"/>
    <mergeCell ref="G6:H6"/>
    <mergeCell ref="J6:K6"/>
    <mergeCell ref="A7:H7"/>
    <mergeCell ref="I7:AA7"/>
    <mergeCell ref="T10:AA10"/>
    <mergeCell ref="A13:AJ13"/>
    <mergeCell ref="A14:H14"/>
    <mergeCell ref="I14:O14"/>
    <mergeCell ref="P14:Q14"/>
    <mergeCell ref="R14:V14"/>
    <mergeCell ref="W14:AU14"/>
    <mergeCell ref="A11:H11"/>
    <mergeCell ref="I11:S11"/>
    <mergeCell ref="T11:AA11"/>
    <mergeCell ref="A10:H10"/>
    <mergeCell ref="I10:S10"/>
    <mergeCell ref="A8:H8"/>
    <mergeCell ref="I8:Q8"/>
    <mergeCell ref="R8:S8"/>
    <mergeCell ref="T8:AA8"/>
    <mergeCell ref="A9:H9"/>
    <mergeCell ref="I9:AA9"/>
    <mergeCell ref="AW14:AY14"/>
    <mergeCell ref="BE14:BF14"/>
    <mergeCell ref="A15:H16"/>
    <mergeCell ref="I15:O16"/>
    <mergeCell ref="P15:Q16"/>
    <mergeCell ref="R15:V16"/>
    <mergeCell ref="W15:AU16"/>
    <mergeCell ref="AW15:AY16"/>
    <mergeCell ref="BC15:BC16"/>
    <mergeCell ref="BD15:BD16"/>
    <mergeCell ref="BE15:BF16"/>
    <mergeCell ref="AZ14:BB14"/>
    <mergeCell ref="AZ15:BB16"/>
    <mergeCell ref="AV15:AV16"/>
    <mergeCell ref="BE17:BF18"/>
    <mergeCell ref="BC19:BC20"/>
    <mergeCell ref="BD19:BD20"/>
    <mergeCell ref="BE19:BF20"/>
    <mergeCell ref="AW19:AY20"/>
    <mergeCell ref="W21:AU22"/>
    <mergeCell ref="AW17:AY18"/>
    <mergeCell ref="BC17:BC18"/>
    <mergeCell ref="BD17:BD18"/>
    <mergeCell ref="BD21:BD22"/>
    <mergeCell ref="W19:AU20"/>
    <mergeCell ref="BE21:BF22"/>
    <mergeCell ref="AZ17:BB18"/>
    <mergeCell ref="AZ19:BB20"/>
    <mergeCell ref="AV17:AV18"/>
    <mergeCell ref="AV19:AV20"/>
    <mergeCell ref="AV21:AV22"/>
    <mergeCell ref="A21:H22"/>
    <mergeCell ref="I21:O22"/>
    <mergeCell ref="P21:Q22"/>
    <mergeCell ref="R21:V22"/>
    <mergeCell ref="A23:H24"/>
    <mergeCell ref="I23:O24"/>
    <mergeCell ref="P23:Q24"/>
    <mergeCell ref="AZ21:BB22"/>
    <mergeCell ref="AZ23:BB24"/>
    <mergeCell ref="AV23:AV24"/>
    <mergeCell ref="BE25:BF26"/>
    <mergeCell ref="AZ25:BB26"/>
    <mergeCell ref="R23:V24"/>
    <mergeCell ref="W23:AU24"/>
    <mergeCell ref="AW23:AY24"/>
    <mergeCell ref="BC23:BC24"/>
    <mergeCell ref="BD23:BD24"/>
    <mergeCell ref="BE23:BF24"/>
    <mergeCell ref="AW21:AY22"/>
    <mergeCell ref="BC21:BC22"/>
    <mergeCell ref="AV25:AV26"/>
    <mergeCell ref="A25:H26"/>
    <mergeCell ref="I25:O26"/>
    <mergeCell ref="P25:Q26"/>
    <mergeCell ref="R25:V26"/>
    <mergeCell ref="W25:AU26"/>
    <mergeCell ref="AW25:AY26"/>
    <mergeCell ref="BC25:BC26"/>
    <mergeCell ref="BD25:BD26"/>
    <mergeCell ref="AZ27:BB28"/>
    <mergeCell ref="BC27:BC28"/>
    <mergeCell ref="BD27:BD28"/>
    <mergeCell ref="AV27:AV28"/>
    <mergeCell ref="BE27:BF28"/>
    <mergeCell ref="BE36:BF36"/>
    <mergeCell ref="BE37:BF37"/>
    <mergeCell ref="AW35:AY35"/>
    <mergeCell ref="BE35:BF35"/>
    <mergeCell ref="A27:H28"/>
    <mergeCell ref="I27:O28"/>
    <mergeCell ref="P27:Q28"/>
    <mergeCell ref="R27:V28"/>
    <mergeCell ref="W27:AU28"/>
    <mergeCell ref="AW27:AY28"/>
    <mergeCell ref="A35:H35"/>
    <mergeCell ref="I35:O35"/>
    <mergeCell ref="Q35:U35"/>
    <mergeCell ref="V35:AT35"/>
    <mergeCell ref="A29:H30"/>
    <mergeCell ref="I29:O30"/>
    <mergeCell ref="P29:Q30"/>
    <mergeCell ref="R29:V30"/>
    <mergeCell ref="W29:AU30"/>
    <mergeCell ref="AW29:AY30"/>
    <mergeCell ref="BC29:BC30"/>
    <mergeCell ref="AZ33:BB34"/>
    <mergeCell ref="AZ35:BB35"/>
    <mergeCell ref="BE33:BF34"/>
    <mergeCell ref="A33:H34"/>
    <mergeCell ref="I33:O34"/>
    <mergeCell ref="P33:Q34"/>
    <mergeCell ref="R33:V34"/>
    <mergeCell ref="W33:AU34"/>
    <mergeCell ref="AW33:AY34"/>
    <mergeCell ref="BC33:BC34"/>
    <mergeCell ref="BD33:BD34"/>
    <mergeCell ref="AV33:AV34"/>
    <mergeCell ref="BE29:BF30"/>
    <mergeCell ref="A31:H32"/>
    <mergeCell ref="I31:O32"/>
    <mergeCell ref="P31:Q32"/>
    <mergeCell ref="R31:V32"/>
    <mergeCell ref="W31:AU32"/>
    <mergeCell ref="AW31:AY32"/>
    <mergeCell ref="BC31:BC32"/>
    <mergeCell ref="BD31:BD32"/>
    <mergeCell ref="AZ31:BB32"/>
    <mergeCell ref="BE31:BF32"/>
    <mergeCell ref="AZ29:BB30"/>
    <mergeCell ref="BD29:BD30"/>
    <mergeCell ref="AV29:AV30"/>
    <mergeCell ref="AV31:AV32"/>
  </mergeCells>
  <phoneticPr fontId="32"/>
  <conditionalFormatting sqref="D146">
    <cfRule type="expression" dxfId="0" priority="1">
      <formula>P146=0</formula>
    </cfRule>
  </conditionalFormatting>
  <dataValidations count="5">
    <dataValidation type="list" allowBlank="1" showInputMessage="1" showErrorMessage="1" sqref="Q35:U35 JR35:JV35 TN35:TR35 ADJ35:ADN35 ANF35:ANJ35 AXB35:AXF35 BGX35:BHB35 BQT35:BQX35 CAP35:CAT35 CKL35:CKP35 CUH35:CUL35 DED35:DEH35 DNZ35:DOD35 DXV35:DXZ35 EHR35:EHV35 ERN35:ERR35 FBJ35:FBN35 FLF35:FLJ35 FVB35:FVF35 GEX35:GFB35 GOT35:GOX35 GYP35:GYT35 HIL35:HIP35 HSH35:HSL35 ICD35:ICH35 ILZ35:IMD35 IVV35:IVZ35 JFR35:JFV35 JPN35:JPR35 JZJ35:JZN35 KJF35:KJJ35 KTB35:KTF35 LCX35:LDB35 LMT35:LMX35 LWP35:LWT35 MGL35:MGP35 MQH35:MQL35 NAD35:NAH35 NJZ35:NKD35 NTV35:NTZ35 ODR35:ODV35 ONN35:ONR35 OXJ35:OXN35 PHF35:PHJ35 PRB35:PRF35 QAX35:QBB35 QKT35:QKX35 QUP35:QUT35 REL35:REP35 ROH35:ROL35 RYD35:RYH35 SHZ35:SID35 SRV35:SRZ35 TBR35:TBV35 TLN35:TLR35 TVJ35:TVN35 UFF35:UFJ35 UPB35:UPF35 UYX35:UZB35 VIT35:VIX35 VSP35:VST35 WCL35:WCP35 WMH35:WML35 WWD35:WWH35 JR65492:JV65492 TN65492:TR65492 ADJ65492:ADN65492 ANF65492:ANJ65492 AXB65492:AXF65492 BGX65492:BHB65492 BQT65492:BQX65492 CAP65492:CAT65492 CKL65492:CKP65492 CUH65492:CUL65492 DED65492:DEH65492 DNZ65492:DOD65492 DXV65492:DXZ65492 EHR65492:EHV65492 ERN65492:ERR65492 FBJ65492:FBN65492 FLF65492:FLJ65492 FVB65492:FVF65492 GEX65492:GFB65492 GOT65492:GOX65492 GYP65492:GYT65492 HIL65492:HIP65492 HSH65492:HSL65492 ICD65492:ICH65492 ILZ65492:IMD65492 IVV65492:IVZ65492 JFR65492:JFV65492 JPN65492:JPR65492 JZJ65492:JZN65492 KJF65492:KJJ65492 KTB65492:KTF65492 LCX65492:LDB65492 LMT65492:LMX65492 LWP65492:LWT65492 MGL65492:MGP65492 MQH65492:MQL65492 NAD65492:NAH65492 NJZ65492:NKD65492 NTV65492:NTZ65492 ODR65492:ODV65492 ONN65492:ONR65492 OXJ65492:OXN65492 PHF65492:PHJ65492 PRB65492:PRF65492 QAX65492:QBB65492 QKT65492:QKX65492 QUP65492:QUT65492 REL65492:REP65492 ROH65492:ROL65492 RYD65492:RYH65492 SHZ65492:SID65492 SRV65492:SRZ65492 TBR65492:TBV65492 TLN65492:TLR65492 TVJ65492:TVN65492 UFF65492:UFJ65492 UPB65492:UPF65492 UYX65492:UZB65492 VIT65492:VIX65492 VSP65492:VST65492 WCL65492:WCP65492 WMH65492:WML65492 WWD65492:WWH65492 JR131028:JV131028 TN131028:TR131028 ADJ131028:ADN131028 ANF131028:ANJ131028 AXB131028:AXF131028 BGX131028:BHB131028 BQT131028:BQX131028 CAP131028:CAT131028 CKL131028:CKP131028 CUH131028:CUL131028 DED131028:DEH131028 DNZ131028:DOD131028 DXV131028:DXZ131028 EHR131028:EHV131028 ERN131028:ERR131028 FBJ131028:FBN131028 FLF131028:FLJ131028 FVB131028:FVF131028 GEX131028:GFB131028 GOT131028:GOX131028 GYP131028:GYT131028 HIL131028:HIP131028 HSH131028:HSL131028 ICD131028:ICH131028 ILZ131028:IMD131028 IVV131028:IVZ131028 JFR131028:JFV131028 JPN131028:JPR131028 JZJ131028:JZN131028 KJF131028:KJJ131028 KTB131028:KTF131028 LCX131028:LDB131028 LMT131028:LMX131028 LWP131028:LWT131028 MGL131028:MGP131028 MQH131028:MQL131028 NAD131028:NAH131028 NJZ131028:NKD131028 NTV131028:NTZ131028 ODR131028:ODV131028 ONN131028:ONR131028 OXJ131028:OXN131028 PHF131028:PHJ131028 PRB131028:PRF131028 QAX131028:QBB131028 QKT131028:QKX131028 QUP131028:QUT131028 REL131028:REP131028 ROH131028:ROL131028 RYD131028:RYH131028 SHZ131028:SID131028 SRV131028:SRZ131028 TBR131028:TBV131028 TLN131028:TLR131028 TVJ131028:TVN131028 UFF131028:UFJ131028 UPB131028:UPF131028 UYX131028:UZB131028 VIT131028:VIX131028 VSP131028:VST131028 WCL131028:WCP131028 WMH131028:WML131028 WWD131028:WWH131028 JR196564:JV196564 TN196564:TR196564 ADJ196564:ADN196564 ANF196564:ANJ196564 AXB196564:AXF196564 BGX196564:BHB196564 BQT196564:BQX196564 CAP196564:CAT196564 CKL196564:CKP196564 CUH196564:CUL196564 DED196564:DEH196564 DNZ196564:DOD196564 DXV196564:DXZ196564 EHR196564:EHV196564 ERN196564:ERR196564 FBJ196564:FBN196564 FLF196564:FLJ196564 FVB196564:FVF196564 GEX196564:GFB196564 GOT196564:GOX196564 GYP196564:GYT196564 HIL196564:HIP196564 HSH196564:HSL196564 ICD196564:ICH196564 ILZ196564:IMD196564 IVV196564:IVZ196564 JFR196564:JFV196564 JPN196564:JPR196564 JZJ196564:JZN196564 KJF196564:KJJ196564 KTB196564:KTF196564 LCX196564:LDB196564 LMT196564:LMX196564 LWP196564:LWT196564 MGL196564:MGP196564 MQH196564:MQL196564 NAD196564:NAH196564 NJZ196564:NKD196564 NTV196564:NTZ196564 ODR196564:ODV196564 ONN196564:ONR196564 OXJ196564:OXN196564 PHF196564:PHJ196564 PRB196564:PRF196564 QAX196564:QBB196564 QKT196564:QKX196564 QUP196564:QUT196564 REL196564:REP196564 ROH196564:ROL196564 RYD196564:RYH196564 SHZ196564:SID196564 SRV196564:SRZ196564 TBR196564:TBV196564 TLN196564:TLR196564 TVJ196564:TVN196564 UFF196564:UFJ196564 UPB196564:UPF196564 UYX196564:UZB196564 VIT196564:VIX196564 VSP196564:VST196564 WCL196564:WCP196564 WMH196564:WML196564 WWD196564:WWH196564 JR262100:JV262100 TN262100:TR262100 ADJ262100:ADN262100 ANF262100:ANJ262100 AXB262100:AXF262100 BGX262100:BHB262100 BQT262100:BQX262100 CAP262100:CAT262100 CKL262100:CKP262100 CUH262100:CUL262100 DED262100:DEH262100 DNZ262100:DOD262100 DXV262100:DXZ262100 EHR262100:EHV262100 ERN262100:ERR262100 FBJ262100:FBN262100 FLF262100:FLJ262100 FVB262100:FVF262100 GEX262100:GFB262100 GOT262100:GOX262100 GYP262100:GYT262100 HIL262100:HIP262100 HSH262100:HSL262100 ICD262100:ICH262100 ILZ262100:IMD262100 IVV262100:IVZ262100 JFR262100:JFV262100 JPN262100:JPR262100 JZJ262100:JZN262100 KJF262100:KJJ262100 KTB262100:KTF262100 LCX262100:LDB262100 LMT262100:LMX262100 LWP262100:LWT262100 MGL262100:MGP262100 MQH262100:MQL262100 NAD262100:NAH262100 NJZ262100:NKD262100 NTV262100:NTZ262100 ODR262100:ODV262100 ONN262100:ONR262100 OXJ262100:OXN262100 PHF262100:PHJ262100 PRB262100:PRF262100 QAX262100:QBB262100 QKT262100:QKX262100 QUP262100:QUT262100 REL262100:REP262100 ROH262100:ROL262100 RYD262100:RYH262100 SHZ262100:SID262100 SRV262100:SRZ262100 TBR262100:TBV262100 TLN262100:TLR262100 TVJ262100:TVN262100 UFF262100:UFJ262100 UPB262100:UPF262100 UYX262100:UZB262100 VIT262100:VIX262100 VSP262100:VST262100 WCL262100:WCP262100 WMH262100:WML262100 WWD262100:WWH262100 JR327636:JV327636 TN327636:TR327636 ADJ327636:ADN327636 ANF327636:ANJ327636 AXB327636:AXF327636 BGX327636:BHB327636 BQT327636:BQX327636 CAP327636:CAT327636 CKL327636:CKP327636 CUH327636:CUL327636 DED327636:DEH327636 DNZ327636:DOD327636 DXV327636:DXZ327636 EHR327636:EHV327636 ERN327636:ERR327636 FBJ327636:FBN327636 FLF327636:FLJ327636 FVB327636:FVF327636 GEX327636:GFB327636 GOT327636:GOX327636 GYP327636:GYT327636 HIL327636:HIP327636 HSH327636:HSL327636 ICD327636:ICH327636 ILZ327636:IMD327636 IVV327636:IVZ327636 JFR327636:JFV327636 JPN327636:JPR327636 JZJ327636:JZN327636 KJF327636:KJJ327636 KTB327636:KTF327636 LCX327636:LDB327636 LMT327636:LMX327636 LWP327636:LWT327636 MGL327636:MGP327636 MQH327636:MQL327636 NAD327636:NAH327636 NJZ327636:NKD327636 NTV327636:NTZ327636 ODR327636:ODV327636 ONN327636:ONR327636 OXJ327636:OXN327636 PHF327636:PHJ327636 PRB327636:PRF327636 QAX327636:QBB327636 QKT327636:QKX327636 QUP327636:QUT327636 REL327636:REP327636 ROH327636:ROL327636 RYD327636:RYH327636 SHZ327636:SID327636 SRV327636:SRZ327636 TBR327636:TBV327636 TLN327636:TLR327636 TVJ327636:TVN327636 UFF327636:UFJ327636 UPB327636:UPF327636 UYX327636:UZB327636 VIT327636:VIX327636 VSP327636:VST327636 WCL327636:WCP327636 WMH327636:WML327636 WWD327636:WWH327636 JR393172:JV393172 TN393172:TR393172 ADJ393172:ADN393172 ANF393172:ANJ393172 AXB393172:AXF393172 BGX393172:BHB393172 BQT393172:BQX393172 CAP393172:CAT393172 CKL393172:CKP393172 CUH393172:CUL393172 DED393172:DEH393172 DNZ393172:DOD393172 DXV393172:DXZ393172 EHR393172:EHV393172 ERN393172:ERR393172 FBJ393172:FBN393172 FLF393172:FLJ393172 FVB393172:FVF393172 GEX393172:GFB393172 GOT393172:GOX393172 GYP393172:GYT393172 HIL393172:HIP393172 HSH393172:HSL393172 ICD393172:ICH393172 ILZ393172:IMD393172 IVV393172:IVZ393172 JFR393172:JFV393172 JPN393172:JPR393172 JZJ393172:JZN393172 KJF393172:KJJ393172 KTB393172:KTF393172 LCX393172:LDB393172 LMT393172:LMX393172 LWP393172:LWT393172 MGL393172:MGP393172 MQH393172:MQL393172 NAD393172:NAH393172 NJZ393172:NKD393172 NTV393172:NTZ393172 ODR393172:ODV393172 ONN393172:ONR393172 OXJ393172:OXN393172 PHF393172:PHJ393172 PRB393172:PRF393172 QAX393172:QBB393172 QKT393172:QKX393172 QUP393172:QUT393172 REL393172:REP393172 ROH393172:ROL393172 RYD393172:RYH393172 SHZ393172:SID393172 SRV393172:SRZ393172 TBR393172:TBV393172 TLN393172:TLR393172 TVJ393172:TVN393172 UFF393172:UFJ393172 UPB393172:UPF393172 UYX393172:UZB393172 VIT393172:VIX393172 VSP393172:VST393172 WCL393172:WCP393172 WMH393172:WML393172 WWD393172:WWH393172 JR458708:JV458708 TN458708:TR458708 ADJ458708:ADN458708 ANF458708:ANJ458708 AXB458708:AXF458708 BGX458708:BHB458708 BQT458708:BQX458708 CAP458708:CAT458708 CKL458708:CKP458708 CUH458708:CUL458708 DED458708:DEH458708 DNZ458708:DOD458708 DXV458708:DXZ458708 EHR458708:EHV458708 ERN458708:ERR458708 FBJ458708:FBN458708 FLF458708:FLJ458708 FVB458708:FVF458708 GEX458708:GFB458708 GOT458708:GOX458708 GYP458708:GYT458708 HIL458708:HIP458708 HSH458708:HSL458708 ICD458708:ICH458708 ILZ458708:IMD458708 IVV458708:IVZ458708 JFR458708:JFV458708 JPN458708:JPR458708 JZJ458708:JZN458708 KJF458708:KJJ458708 KTB458708:KTF458708 LCX458708:LDB458708 LMT458708:LMX458708 LWP458708:LWT458708 MGL458708:MGP458708 MQH458708:MQL458708 NAD458708:NAH458708 NJZ458708:NKD458708 NTV458708:NTZ458708 ODR458708:ODV458708 ONN458708:ONR458708 OXJ458708:OXN458708 PHF458708:PHJ458708 PRB458708:PRF458708 QAX458708:QBB458708 QKT458708:QKX458708 QUP458708:QUT458708 REL458708:REP458708 ROH458708:ROL458708 RYD458708:RYH458708 SHZ458708:SID458708 SRV458708:SRZ458708 TBR458708:TBV458708 TLN458708:TLR458708 TVJ458708:TVN458708 UFF458708:UFJ458708 UPB458708:UPF458708 UYX458708:UZB458708 VIT458708:VIX458708 VSP458708:VST458708 WCL458708:WCP458708 WMH458708:WML458708 WWD458708:WWH458708 JR524244:JV524244 TN524244:TR524244 ADJ524244:ADN524244 ANF524244:ANJ524244 AXB524244:AXF524244 BGX524244:BHB524244 BQT524244:BQX524244 CAP524244:CAT524244 CKL524244:CKP524244 CUH524244:CUL524244 DED524244:DEH524244 DNZ524244:DOD524244 DXV524244:DXZ524244 EHR524244:EHV524244 ERN524244:ERR524244 FBJ524244:FBN524244 FLF524244:FLJ524244 FVB524244:FVF524244 GEX524244:GFB524244 GOT524244:GOX524244 GYP524244:GYT524244 HIL524244:HIP524244 HSH524244:HSL524244 ICD524244:ICH524244 ILZ524244:IMD524244 IVV524244:IVZ524244 JFR524244:JFV524244 JPN524244:JPR524244 JZJ524244:JZN524244 KJF524244:KJJ524244 KTB524244:KTF524244 LCX524244:LDB524244 LMT524244:LMX524244 LWP524244:LWT524244 MGL524244:MGP524244 MQH524244:MQL524244 NAD524244:NAH524244 NJZ524244:NKD524244 NTV524244:NTZ524244 ODR524244:ODV524244 ONN524244:ONR524244 OXJ524244:OXN524244 PHF524244:PHJ524244 PRB524244:PRF524244 QAX524244:QBB524244 QKT524244:QKX524244 QUP524244:QUT524244 REL524244:REP524244 ROH524244:ROL524244 RYD524244:RYH524244 SHZ524244:SID524244 SRV524244:SRZ524244 TBR524244:TBV524244 TLN524244:TLR524244 TVJ524244:TVN524244 UFF524244:UFJ524244 UPB524244:UPF524244 UYX524244:UZB524244 VIT524244:VIX524244 VSP524244:VST524244 WCL524244:WCP524244 WMH524244:WML524244 WWD524244:WWH524244 JR589780:JV589780 TN589780:TR589780 ADJ589780:ADN589780 ANF589780:ANJ589780 AXB589780:AXF589780 BGX589780:BHB589780 BQT589780:BQX589780 CAP589780:CAT589780 CKL589780:CKP589780 CUH589780:CUL589780 DED589780:DEH589780 DNZ589780:DOD589780 DXV589780:DXZ589780 EHR589780:EHV589780 ERN589780:ERR589780 FBJ589780:FBN589780 FLF589780:FLJ589780 FVB589780:FVF589780 GEX589780:GFB589780 GOT589780:GOX589780 GYP589780:GYT589780 HIL589780:HIP589780 HSH589780:HSL589780 ICD589780:ICH589780 ILZ589780:IMD589780 IVV589780:IVZ589780 JFR589780:JFV589780 JPN589780:JPR589780 JZJ589780:JZN589780 KJF589780:KJJ589780 KTB589780:KTF589780 LCX589780:LDB589780 LMT589780:LMX589780 LWP589780:LWT589780 MGL589780:MGP589780 MQH589780:MQL589780 NAD589780:NAH589780 NJZ589780:NKD589780 NTV589780:NTZ589780 ODR589780:ODV589780 ONN589780:ONR589780 OXJ589780:OXN589780 PHF589780:PHJ589780 PRB589780:PRF589780 QAX589780:QBB589780 QKT589780:QKX589780 QUP589780:QUT589780 REL589780:REP589780 ROH589780:ROL589780 RYD589780:RYH589780 SHZ589780:SID589780 SRV589780:SRZ589780 TBR589780:TBV589780 TLN589780:TLR589780 TVJ589780:TVN589780 UFF589780:UFJ589780 UPB589780:UPF589780 UYX589780:UZB589780 VIT589780:VIX589780 VSP589780:VST589780 WCL589780:WCP589780 WMH589780:WML589780 WWD589780:WWH589780 JR655316:JV655316 TN655316:TR655316 ADJ655316:ADN655316 ANF655316:ANJ655316 AXB655316:AXF655316 BGX655316:BHB655316 BQT655316:BQX655316 CAP655316:CAT655316 CKL655316:CKP655316 CUH655316:CUL655316 DED655316:DEH655316 DNZ655316:DOD655316 DXV655316:DXZ655316 EHR655316:EHV655316 ERN655316:ERR655316 FBJ655316:FBN655316 FLF655316:FLJ655316 FVB655316:FVF655316 GEX655316:GFB655316 GOT655316:GOX655316 GYP655316:GYT655316 HIL655316:HIP655316 HSH655316:HSL655316 ICD655316:ICH655316 ILZ655316:IMD655316 IVV655316:IVZ655316 JFR655316:JFV655316 JPN655316:JPR655316 JZJ655316:JZN655316 KJF655316:KJJ655316 KTB655316:KTF655316 LCX655316:LDB655316 LMT655316:LMX655316 LWP655316:LWT655316 MGL655316:MGP655316 MQH655316:MQL655316 NAD655316:NAH655316 NJZ655316:NKD655316 NTV655316:NTZ655316 ODR655316:ODV655316 ONN655316:ONR655316 OXJ655316:OXN655316 PHF655316:PHJ655316 PRB655316:PRF655316 QAX655316:QBB655316 QKT655316:QKX655316 QUP655316:QUT655316 REL655316:REP655316 ROH655316:ROL655316 RYD655316:RYH655316 SHZ655316:SID655316 SRV655316:SRZ655316 TBR655316:TBV655316 TLN655316:TLR655316 TVJ655316:TVN655316 UFF655316:UFJ655316 UPB655316:UPF655316 UYX655316:UZB655316 VIT655316:VIX655316 VSP655316:VST655316 WCL655316:WCP655316 WMH655316:WML655316 WWD655316:WWH655316 JR720852:JV720852 TN720852:TR720852 ADJ720852:ADN720852 ANF720852:ANJ720852 AXB720852:AXF720852 BGX720852:BHB720852 BQT720852:BQX720852 CAP720852:CAT720852 CKL720852:CKP720852 CUH720852:CUL720852 DED720852:DEH720852 DNZ720852:DOD720852 DXV720852:DXZ720852 EHR720852:EHV720852 ERN720852:ERR720852 FBJ720852:FBN720852 FLF720852:FLJ720852 FVB720852:FVF720852 GEX720852:GFB720852 GOT720852:GOX720852 GYP720852:GYT720852 HIL720852:HIP720852 HSH720852:HSL720852 ICD720852:ICH720852 ILZ720852:IMD720852 IVV720852:IVZ720852 JFR720852:JFV720852 JPN720852:JPR720852 JZJ720852:JZN720852 KJF720852:KJJ720852 KTB720852:KTF720852 LCX720852:LDB720852 LMT720852:LMX720852 LWP720852:LWT720852 MGL720852:MGP720852 MQH720852:MQL720852 NAD720852:NAH720852 NJZ720852:NKD720852 NTV720852:NTZ720852 ODR720852:ODV720852 ONN720852:ONR720852 OXJ720852:OXN720852 PHF720852:PHJ720852 PRB720852:PRF720852 QAX720852:QBB720852 QKT720852:QKX720852 QUP720852:QUT720852 REL720852:REP720852 ROH720852:ROL720852 RYD720852:RYH720852 SHZ720852:SID720852 SRV720852:SRZ720852 TBR720852:TBV720852 TLN720852:TLR720852 TVJ720852:TVN720852 UFF720852:UFJ720852 UPB720852:UPF720852 UYX720852:UZB720852 VIT720852:VIX720852 VSP720852:VST720852 WCL720852:WCP720852 WMH720852:WML720852 WWD720852:WWH720852 JR786388:JV786388 TN786388:TR786388 ADJ786388:ADN786388 ANF786388:ANJ786388 AXB786388:AXF786388 BGX786388:BHB786388 BQT786388:BQX786388 CAP786388:CAT786388 CKL786388:CKP786388 CUH786388:CUL786388 DED786388:DEH786388 DNZ786388:DOD786388 DXV786388:DXZ786388 EHR786388:EHV786388 ERN786388:ERR786388 FBJ786388:FBN786388 FLF786388:FLJ786388 FVB786388:FVF786388 GEX786388:GFB786388 GOT786388:GOX786388 GYP786388:GYT786388 HIL786388:HIP786388 HSH786388:HSL786388 ICD786388:ICH786388 ILZ786388:IMD786388 IVV786388:IVZ786388 JFR786388:JFV786388 JPN786388:JPR786388 JZJ786388:JZN786388 KJF786388:KJJ786388 KTB786388:KTF786388 LCX786388:LDB786388 LMT786388:LMX786388 LWP786388:LWT786388 MGL786388:MGP786388 MQH786388:MQL786388 NAD786388:NAH786388 NJZ786388:NKD786388 NTV786388:NTZ786388 ODR786388:ODV786388 ONN786388:ONR786388 OXJ786388:OXN786388 PHF786388:PHJ786388 PRB786388:PRF786388 QAX786388:QBB786388 QKT786388:QKX786388 QUP786388:QUT786388 REL786388:REP786388 ROH786388:ROL786388 RYD786388:RYH786388 SHZ786388:SID786388 SRV786388:SRZ786388 TBR786388:TBV786388 TLN786388:TLR786388 TVJ786388:TVN786388 UFF786388:UFJ786388 UPB786388:UPF786388 UYX786388:UZB786388 VIT786388:VIX786388 VSP786388:VST786388 WCL786388:WCP786388 WMH786388:WML786388 WWD786388:WWH786388 JR851924:JV851924 TN851924:TR851924 ADJ851924:ADN851924 ANF851924:ANJ851924 AXB851924:AXF851924 BGX851924:BHB851924 BQT851924:BQX851924 CAP851924:CAT851924 CKL851924:CKP851924 CUH851924:CUL851924 DED851924:DEH851924 DNZ851924:DOD851924 DXV851924:DXZ851924 EHR851924:EHV851924 ERN851924:ERR851924 FBJ851924:FBN851924 FLF851924:FLJ851924 FVB851924:FVF851924 GEX851924:GFB851924 GOT851924:GOX851924 GYP851924:GYT851924 HIL851924:HIP851924 HSH851924:HSL851924 ICD851924:ICH851924 ILZ851924:IMD851924 IVV851924:IVZ851924 JFR851924:JFV851924 JPN851924:JPR851924 JZJ851924:JZN851924 KJF851924:KJJ851924 KTB851924:KTF851924 LCX851924:LDB851924 LMT851924:LMX851924 LWP851924:LWT851924 MGL851924:MGP851924 MQH851924:MQL851924 NAD851924:NAH851924 NJZ851924:NKD851924 NTV851924:NTZ851924 ODR851924:ODV851924 ONN851924:ONR851924 OXJ851924:OXN851924 PHF851924:PHJ851924 PRB851924:PRF851924 QAX851924:QBB851924 QKT851924:QKX851924 QUP851924:QUT851924 REL851924:REP851924 ROH851924:ROL851924 RYD851924:RYH851924 SHZ851924:SID851924 SRV851924:SRZ851924 TBR851924:TBV851924 TLN851924:TLR851924 TVJ851924:TVN851924 UFF851924:UFJ851924 UPB851924:UPF851924 UYX851924:UZB851924 VIT851924:VIX851924 VSP851924:VST851924 WCL851924:WCP851924 WMH851924:WML851924 WWD851924:WWH851924 JR917460:JV917460 TN917460:TR917460 ADJ917460:ADN917460 ANF917460:ANJ917460 AXB917460:AXF917460 BGX917460:BHB917460 BQT917460:BQX917460 CAP917460:CAT917460 CKL917460:CKP917460 CUH917460:CUL917460 DED917460:DEH917460 DNZ917460:DOD917460 DXV917460:DXZ917460 EHR917460:EHV917460 ERN917460:ERR917460 FBJ917460:FBN917460 FLF917460:FLJ917460 FVB917460:FVF917460 GEX917460:GFB917460 GOT917460:GOX917460 GYP917460:GYT917460 HIL917460:HIP917460 HSH917460:HSL917460 ICD917460:ICH917460 ILZ917460:IMD917460 IVV917460:IVZ917460 JFR917460:JFV917460 JPN917460:JPR917460 JZJ917460:JZN917460 KJF917460:KJJ917460 KTB917460:KTF917460 LCX917460:LDB917460 LMT917460:LMX917460 LWP917460:LWT917460 MGL917460:MGP917460 MQH917460:MQL917460 NAD917460:NAH917460 NJZ917460:NKD917460 NTV917460:NTZ917460 ODR917460:ODV917460 ONN917460:ONR917460 OXJ917460:OXN917460 PHF917460:PHJ917460 PRB917460:PRF917460 QAX917460:QBB917460 QKT917460:QKX917460 QUP917460:QUT917460 REL917460:REP917460 ROH917460:ROL917460 RYD917460:RYH917460 SHZ917460:SID917460 SRV917460:SRZ917460 TBR917460:TBV917460 TLN917460:TLR917460 TVJ917460:TVN917460 UFF917460:UFJ917460 UPB917460:UPF917460 UYX917460:UZB917460 VIT917460:VIX917460 VSP917460:VST917460 WCL917460:WCP917460 WMH917460:WML917460 WWD917460:WWH917460 JR982996:JV982996 TN982996:TR982996 ADJ982996:ADN982996 ANF982996:ANJ982996 AXB982996:AXF982996 BGX982996:BHB982996 BQT982996:BQX982996 CAP982996:CAT982996 CKL982996:CKP982996 CUH982996:CUL982996 DED982996:DEH982996 DNZ982996:DOD982996 DXV982996:DXZ982996 EHR982996:EHV982996 ERN982996:ERR982996 FBJ982996:FBN982996 FLF982996:FLJ982996 FVB982996:FVF982996 GEX982996:GFB982996 GOT982996:GOX982996 GYP982996:GYT982996 HIL982996:HIP982996 HSH982996:HSL982996 ICD982996:ICH982996 ILZ982996:IMD982996 IVV982996:IVZ982996 JFR982996:JFV982996 JPN982996:JPR982996 JZJ982996:JZN982996 KJF982996:KJJ982996 KTB982996:KTF982996 LCX982996:LDB982996 LMT982996:LMX982996 LWP982996:LWT982996 MGL982996:MGP982996 MQH982996:MQL982996 NAD982996:NAH982996 NJZ982996:NKD982996 NTV982996:NTZ982996 ODR982996:ODV982996 ONN982996:ONR982996 OXJ982996:OXN982996 PHF982996:PHJ982996 PRB982996:PRF982996 QAX982996:QBB982996 QKT982996:QKX982996 QUP982996:QUT982996 REL982996:REP982996 ROH982996:ROL982996 RYD982996:RYH982996 SHZ982996:SID982996 SRV982996:SRZ982996 TBR982996:TBV982996 TLN982996:TLR982996 TVJ982996:TVN982996 UFF982996:UFJ982996 UPB982996:UPF982996 UYX982996:UZB982996 VIT982996:VIX982996 VSP982996:VST982996 WCL982996:WCP982996 WMH982996:WML982996 WWD982996:WWH982996 Q982982:U982996 Q65478:U65492 Q131014:U131028 Q196550:U196564 Q262086:U262100 Q327622:U327636 Q393158:U393172 Q458694:U458708 Q524230:U524244 Q589766:U589780 Q655302:U655316 Q720838:U720852 Q786374:U786388 Q851910:U851924 Q917446:U917460" xr:uid="{7B4FE33B-0634-46E6-A092-2671DE8A4BFC}">
      <formula1>#REF!</formula1>
    </dataValidation>
    <dataValidation type="list" errorStyle="warning" allowBlank="1" showInputMessage="1" showErrorMessage="1" error="選択をお願いします" sqref="P15:Q34" xr:uid="{C9FFF552-8466-441F-9C82-3918821FD775}">
      <formula1>"使用対象,非対象,不明"</formula1>
    </dataValidation>
    <dataValidation type="list" allowBlank="1" showInputMessage="1" showErrorMessage="1" sqref="AV15:AV34" xr:uid="{E7C57EA9-6FF8-4904-B773-E8761E56DF69}">
      <formula1>"MSC,オンライン"</formula1>
    </dataValidation>
    <dataValidation type="list" allowBlank="1" showInputMessage="1" showErrorMessage="1" sqref="WWD982982:WWH982995 TN15:TR34 TN65478:TR65491 ADJ65478:ADN65491 ANF65478:ANJ65491 AXB65478:AXF65491 BGX65478:BHB65491 BQT65478:BQX65491 CAP65478:CAT65491 CKL65478:CKP65491 CUH65478:CUL65491 DED65478:DEH65491 DNZ65478:DOD65491 DXV65478:DXZ65491 EHR65478:EHV65491 ERN65478:ERR65491 FBJ65478:FBN65491 FLF65478:FLJ65491 FVB65478:FVF65491 GEX65478:GFB65491 GOT65478:GOX65491 GYP65478:GYT65491 HIL65478:HIP65491 HSH65478:HSL65491 ICD65478:ICH65491 ILZ65478:IMD65491 IVV65478:IVZ65491 JFR65478:JFV65491 JPN65478:JPR65491 JZJ65478:JZN65491 KJF65478:KJJ65491 KTB65478:KTF65491 LCX65478:LDB65491 LMT65478:LMX65491 LWP65478:LWT65491 MGL65478:MGP65491 MQH65478:MQL65491 NAD65478:NAH65491 NJZ65478:NKD65491 NTV65478:NTZ65491 ODR65478:ODV65491 ONN65478:ONR65491 OXJ65478:OXN65491 PHF65478:PHJ65491 PRB65478:PRF65491 QAX65478:QBB65491 QKT65478:QKX65491 QUP65478:QUT65491 REL65478:REP65491 ROH65478:ROL65491 RYD65478:RYH65491 SHZ65478:SID65491 SRV65478:SRZ65491 TBR65478:TBV65491 TLN65478:TLR65491 TVJ65478:TVN65491 UFF65478:UFJ65491 UPB65478:UPF65491 UYX65478:UZB65491 VIT65478:VIX65491 VSP65478:VST65491 WCL65478:WCP65491 WMH65478:WML65491 WWD65478:WWH65491 JR131014:JV131027 TN131014:TR131027 ADJ131014:ADN131027 ANF131014:ANJ131027 AXB131014:AXF131027 BGX131014:BHB131027 BQT131014:BQX131027 CAP131014:CAT131027 CKL131014:CKP131027 CUH131014:CUL131027 DED131014:DEH131027 DNZ131014:DOD131027 DXV131014:DXZ131027 EHR131014:EHV131027 ERN131014:ERR131027 FBJ131014:FBN131027 FLF131014:FLJ131027 FVB131014:FVF131027 GEX131014:GFB131027 GOT131014:GOX131027 GYP131014:GYT131027 HIL131014:HIP131027 HSH131014:HSL131027 ICD131014:ICH131027 ILZ131014:IMD131027 IVV131014:IVZ131027 JFR131014:JFV131027 JPN131014:JPR131027 JZJ131014:JZN131027 KJF131014:KJJ131027 KTB131014:KTF131027 LCX131014:LDB131027 LMT131014:LMX131027 LWP131014:LWT131027 MGL131014:MGP131027 MQH131014:MQL131027 NAD131014:NAH131027 NJZ131014:NKD131027 NTV131014:NTZ131027 ODR131014:ODV131027 ONN131014:ONR131027 OXJ131014:OXN131027 PHF131014:PHJ131027 PRB131014:PRF131027 QAX131014:QBB131027 QKT131014:QKX131027 QUP131014:QUT131027 REL131014:REP131027 ROH131014:ROL131027 RYD131014:RYH131027 SHZ131014:SID131027 SRV131014:SRZ131027 TBR131014:TBV131027 TLN131014:TLR131027 TVJ131014:TVN131027 UFF131014:UFJ131027 UPB131014:UPF131027 UYX131014:UZB131027 VIT131014:VIX131027 VSP131014:VST131027 WCL131014:WCP131027 WMH131014:WML131027 WWD131014:WWH131027 JR196550:JV196563 TN196550:TR196563 ADJ196550:ADN196563 ANF196550:ANJ196563 AXB196550:AXF196563 BGX196550:BHB196563 BQT196550:BQX196563 CAP196550:CAT196563 CKL196550:CKP196563 CUH196550:CUL196563 DED196550:DEH196563 DNZ196550:DOD196563 DXV196550:DXZ196563 EHR196550:EHV196563 ERN196550:ERR196563 FBJ196550:FBN196563 FLF196550:FLJ196563 FVB196550:FVF196563 GEX196550:GFB196563 GOT196550:GOX196563 GYP196550:GYT196563 HIL196550:HIP196563 HSH196550:HSL196563 ICD196550:ICH196563 ILZ196550:IMD196563 IVV196550:IVZ196563 JFR196550:JFV196563 JPN196550:JPR196563 JZJ196550:JZN196563 KJF196550:KJJ196563 KTB196550:KTF196563 LCX196550:LDB196563 LMT196550:LMX196563 LWP196550:LWT196563 MGL196550:MGP196563 MQH196550:MQL196563 NAD196550:NAH196563 NJZ196550:NKD196563 NTV196550:NTZ196563 ODR196550:ODV196563 ONN196550:ONR196563 OXJ196550:OXN196563 PHF196550:PHJ196563 PRB196550:PRF196563 QAX196550:QBB196563 QKT196550:QKX196563 QUP196550:QUT196563 REL196550:REP196563 ROH196550:ROL196563 RYD196550:RYH196563 SHZ196550:SID196563 SRV196550:SRZ196563 TBR196550:TBV196563 TLN196550:TLR196563 TVJ196550:TVN196563 UFF196550:UFJ196563 UPB196550:UPF196563 UYX196550:UZB196563 VIT196550:VIX196563 VSP196550:VST196563 WCL196550:WCP196563 WMH196550:WML196563 WWD196550:WWH196563 JR262086:JV262099 TN262086:TR262099 ADJ262086:ADN262099 ANF262086:ANJ262099 AXB262086:AXF262099 BGX262086:BHB262099 BQT262086:BQX262099 CAP262086:CAT262099 CKL262086:CKP262099 CUH262086:CUL262099 DED262086:DEH262099 DNZ262086:DOD262099 DXV262086:DXZ262099 EHR262086:EHV262099 ERN262086:ERR262099 FBJ262086:FBN262099 FLF262086:FLJ262099 FVB262086:FVF262099 GEX262086:GFB262099 GOT262086:GOX262099 GYP262086:GYT262099 HIL262086:HIP262099 HSH262086:HSL262099 ICD262086:ICH262099 ILZ262086:IMD262099 IVV262086:IVZ262099 JFR262086:JFV262099 JPN262086:JPR262099 JZJ262086:JZN262099 KJF262086:KJJ262099 KTB262086:KTF262099 LCX262086:LDB262099 LMT262086:LMX262099 LWP262086:LWT262099 MGL262086:MGP262099 MQH262086:MQL262099 NAD262086:NAH262099 NJZ262086:NKD262099 NTV262086:NTZ262099 ODR262086:ODV262099 ONN262086:ONR262099 OXJ262086:OXN262099 PHF262086:PHJ262099 PRB262086:PRF262099 QAX262086:QBB262099 QKT262086:QKX262099 QUP262086:QUT262099 REL262086:REP262099 ROH262086:ROL262099 RYD262086:RYH262099 SHZ262086:SID262099 SRV262086:SRZ262099 TBR262086:TBV262099 TLN262086:TLR262099 TVJ262086:TVN262099 UFF262086:UFJ262099 UPB262086:UPF262099 UYX262086:UZB262099 VIT262086:VIX262099 VSP262086:VST262099 WCL262086:WCP262099 WMH262086:WML262099 WWD262086:WWH262099 JR327622:JV327635 TN327622:TR327635 ADJ327622:ADN327635 ANF327622:ANJ327635 AXB327622:AXF327635 BGX327622:BHB327635 BQT327622:BQX327635 CAP327622:CAT327635 CKL327622:CKP327635 CUH327622:CUL327635 DED327622:DEH327635 DNZ327622:DOD327635 DXV327622:DXZ327635 EHR327622:EHV327635 ERN327622:ERR327635 FBJ327622:FBN327635 FLF327622:FLJ327635 FVB327622:FVF327635 GEX327622:GFB327635 GOT327622:GOX327635 GYP327622:GYT327635 HIL327622:HIP327635 HSH327622:HSL327635 ICD327622:ICH327635 ILZ327622:IMD327635 IVV327622:IVZ327635 JFR327622:JFV327635 JPN327622:JPR327635 JZJ327622:JZN327635 KJF327622:KJJ327635 KTB327622:KTF327635 LCX327622:LDB327635 LMT327622:LMX327635 LWP327622:LWT327635 MGL327622:MGP327635 MQH327622:MQL327635 NAD327622:NAH327635 NJZ327622:NKD327635 NTV327622:NTZ327635 ODR327622:ODV327635 ONN327622:ONR327635 OXJ327622:OXN327635 PHF327622:PHJ327635 PRB327622:PRF327635 QAX327622:QBB327635 QKT327622:QKX327635 QUP327622:QUT327635 REL327622:REP327635 ROH327622:ROL327635 RYD327622:RYH327635 SHZ327622:SID327635 SRV327622:SRZ327635 TBR327622:TBV327635 TLN327622:TLR327635 TVJ327622:TVN327635 UFF327622:UFJ327635 UPB327622:UPF327635 UYX327622:UZB327635 VIT327622:VIX327635 VSP327622:VST327635 WCL327622:WCP327635 WMH327622:WML327635 WWD327622:WWH327635 JR393158:JV393171 TN393158:TR393171 ADJ393158:ADN393171 ANF393158:ANJ393171 AXB393158:AXF393171 BGX393158:BHB393171 BQT393158:BQX393171 CAP393158:CAT393171 CKL393158:CKP393171 CUH393158:CUL393171 DED393158:DEH393171 DNZ393158:DOD393171 DXV393158:DXZ393171 EHR393158:EHV393171 ERN393158:ERR393171 FBJ393158:FBN393171 FLF393158:FLJ393171 FVB393158:FVF393171 GEX393158:GFB393171 GOT393158:GOX393171 GYP393158:GYT393171 HIL393158:HIP393171 HSH393158:HSL393171 ICD393158:ICH393171 ILZ393158:IMD393171 IVV393158:IVZ393171 JFR393158:JFV393171 JPN393158:JPR393171 JZJ393158:JZN393171 KJF393158:KJJ393171 KTB393158:KTF393171 LCX393158:LDB393171 LMT393158:LMX393171 LWP393158:LWT393171 MGL393158:MGP393171 MQH393158:MQL393171 NAD393158:NAH393171 NJZ393158:NKD393171 NTV393158:NTZ393171 ODR393158:ODV393171 ONN393158:ONR393171 OXJ393158:OXN393171 PHF393158:PHJ393171 PRB393158:PRF393171 QAX393158:QBB393171 QKT393158:QKX393171 QUP393158:QUT393171 REL393158:REP393171 ROH393158:ROL393171 RYD393158:RYH393171 SHZ393158:SID393171 SRV393158:SRZ393171 TBR393158:TBV393171 TLN393158:TLR393171 TVJ393158:TVN393171 UFF393158:UFJ393171 UPB393158:UPF393171 UYX393158:UZB393171 VIT393158:VIX393171 VSP393158:VST393171 WCL393158:WCP393171 WMH393158:WML393171 WWD393158:WWH393171 JR458694:JV458707 TN458694:TR458707 ADJ458694:ADN458707 ANF458694:ANJ458707 AXB458694:AXF458707 BGX458694:BHB458707 BQT458694:BQX458707 CAP458694:CAT458707 CKL458694:CKP458707 CUH458694:CUL458707 DED458694:DEH458707 DNZ458694:DOD458707 DXV458694:DXZ458707 EHR458694:EHV458707 ERN458694:ERR458707 FBJ458694:FBN458707 FLF458694:FLJ458707 FVB458694:FVF458707 GEX458694:GFB458707 GOT458694:GOX458707 GYP458694:GYT458707 HIL458694:HIP458707 HSH458694:HSL458707 ICD458694:ICH458707 ILZ458694:IMD458707 IVV458694:IVZ458707 JFR458694:JFV458707 JPN458694:JPR458707 JZJ458694:JZN458707 KJF458694:KJJ458707 KTB458694:KTF458707 LCX458694:LDB458707 LMT458694:LMX458707 LWP458694:LWT458707 MGL458694:MGP458707 MQH458694:MQL458707 NAD458694:NAH458707 NJZ458694:NKD458707 NTV458694:NTZ458707 ODR458694:ODV458707 ONN458694:ONR458707 OXJ458694:OXN458707 PHF458694:PHJ458707 PRB458694:PRF458707 QAX458694:QBB458707 QKT458694:QKX458707 QUP458694:QUT458707 REL458694:REP458707 ROH458694:ROL458707 RYD458694:RYH458707 SHZ458694:SID458707 SRV458694:SRZ458707 TBR458694:TBV458707 TLN458694:TLR458707 TVJ458694:TVN458707 UFF458694:UFJ458707 UPB458694:UPF458707 UYX458694:UZB458707 VIT458694:VIX458707 VSP458694:VST458707 WCL458694:WCP458707 WMH458694:WML458707 WWD458694:WWH458707 JR524230:JV524243 TN524230:TR524243 ADJ524230:ADN524243 ANF524230:ANJ524243 AXB524230:AXF524243 BGX524230:BHB524243 BQT524230:BQX524243 CAP524230:CAT524243 CKL524230:CKP524243 CUH524230:CUL524243 DED524230:DEH524243 DNZ524230:DOD524243 DXV524230:DXZ524243 EHR524230:EHV524243 ERN524230:ERR524243 FBJ524230:FBN524243 FLF524230:FLJ524243 FVB524230:FVF524243 GEX524230:GFB524243 GOT524230:GOX524243 GYP524230:GYT524243 HIL524230:HIP524243 HSH524230:HSL524243 ICD524230:ICH524243 ILZ524230:IMD524243 IVV524230:IVZ524243 JFR524230:JFV524243 JPN524230:JPR524243 JZJ524230:JZN524243 KJF524230:KJJ524243 KTB524230:KTF524243 LCX524230:LDB524243 LMT524230:LMX524243 LWP524230:LWT524243 MGL524230:MGP524243 MQH524230:MQL524243 NAD524230:NAH524243 NJZ524230:NKD524243 NTV524230:NTZ524243 ODR524230:ODV524243 ONN524230:ONR524243 OXJ524230:OXN524243 PHF524230:PHJ524243 PRB524230:PRF524243 QAX524230:QBB524243 QKT524230:QKX524243 QUP524230:QUT524243 REL524230:REP524243 ROH524230:ROL524243 RYD524230:RYH524243 SHZ524230:SID524243 SRV524230:SRZ524243 TBR524230:TBV524243 TLN524230:TLR524243 TVJ524230:TVN524243 UFF524230:UFJ524243 UPB524230:UPF524243 UYX524230:UZB524243 VIT524230:VIX524243 VSP524230:VST524243 WCL524230:WCP524243 WMH524230:WML524243 WWD524230:WWH524243 JR589766:JV589779 TN589766:TR589779 ADJ589766:ADN589779 ANF589766:ANJ589779 AXB589766:AXF589779 BGX589766:BHB589779 BQT589766:BQX589779 CAP589766:CAT589779 CKL589766:CKP589779 CUH589766:CUL589779 DED589766:DEH589779 DNZ589766:DOD589779 DXV589766:DXZ589779 EHR589766:EHV589779 ERN589766:ERR589779 FBJ589766:FBN589779 FLF589766:FLJ589779 FVB589766:FVF589779 GEX589766:GFB589779 GOT589766:GOX589779 GYP589766:GYT589779 HIL589766:HIP589779 HSH589766:HSL589779 ICD589766:ICH589779 ILZ589766:IMD589779 IVV589766:IVZ589779 JFR589766:JFV589779 JPN589766:JPR589779 JZJ589766:JZN589779 KJF589766:KJJ589779 KTB589766:KTF589779 LCX589766:LDB589779 LMT589766:LMX589779 LWP589766:LWT589779 MGL589766:MGP589779 MQH589766:MQL589779 NAD589766:NAH589779 NJZ589766:NKD589779 NTV589766:NTZ589779 ODR589766:ODV589779 ONN589766:ONR589779 OXJ589766:OXN589779 PHF589766:PHJ589779 PRB589766:PRF589779 QAX589766:QBB589779 QKT589766:QKX589779 QUP589766:QUT589779 REL589766:REP589779 ROH589766:ROL589779 RYD589766:RYH589779 SHZ589766:SID589779 SRV589766:SRZ589779 TBR589766:TBV589779 TLN589766:TLR589779 TVJ589766:TVN589779 UFF589766:UFJ589779 UPB589766:UPF589779 UYX589766:UZB589779 VIT589766:VIX589779 VSP589766:VST589779 WCL589766:WCP589779 WMH589766:WML589779 WWD589766:WWH589779 JR655302:JV655315 TN655302:TR655315 ADJ655302:ADN655315 ANF655302:ANJ655315 AXB655302:AXF655315 BGX655302:BHB655315 BQT655302:BQX655315 CAP655302:CAT655315 CKL655302:CKP655315 CUH655302:CUL655315 DED655302:DEH655315 DNZ655302:DOD655315 DXV655302:DXZ655315 EHR655302:EHV655315 ERN655302:ERR655315 FBJ655302:FBN655315 FLF655302:FLJ655315 FVB655302:FVF655315 GEX655302:GFB655315 GOT655302:GOX655315 GYP655302:GYT655315 HIL655302:HIP655315 HSH655302:HSL655315 ICD655302:ICH655315 ILZ655302:IMD655315 IVV655302:IVZ655315 JFR655302:JFV655315 JPN655302:JPR655315 JZJ655302:JZN655315 KJF655302:KJJ655315 KTB655302:KTF655315 LCX655302:LDB655315 LMT655302:LMX655315 LWP655302:LWT655315 MGL655302:MGP655315 MQH655302:MQL655315 NAD655302:NAH655315 NJZ655302:NKD655315 NTV655302:NTZ655315 ODR655302:ODV655315 ONN655302:ONR655315 OXJ655302:OXN655315 PHF655302:PHJ655315 PRB655302:PRF655315 QAX655302:QBB655315 QKT655302:QKX655315 QUP655302:QUT655315 REL655302:REP655315 ROH655302:ROL655315 RYD655302:RYH655315 SHZ655302:SID655315 SRV655302:SRZ655315 TBR655302:TBV655315 TLN655302:TLR655315 TVJ655302:TVN655315 UFF655302:UFJ655315 UPB655302:UPF655315 UYX655302:UZB655315 VIT655302:VIX655315 VSP655302:VST655315 WCL655302:WCP655315 WMH655302:WML655315 WWD655302:WWH655315 JR720838:JV720851 TN720838:TR720851 ADJ720838:ADN720851 ANF720838:ANJ720851 AXB720838:AXF720851 BGX720838:BHB720851 BQT720838:BQX720851 CAP720838:CAT720851 CKL720838:CKP720851 CUH720838:CUL720851 DED720838:DEH720851 DNZ720838:DOD720851 DXV720838:DXZ720851 EHR720838:EHV720851 ERN720838:ERR720851 FBJ720838:FBN720851 FLF720838:FLJ720851 FVB720838:FVF720851 GEX720838:GFB720851 GOT720838:GOX720851 GYP720838:GYT720851 HIL720838:HIP720851 HSH720838:HSL720851 ICD720838:ICH720851 ILZ720838:IMD720851 IVV720838:IVZ720851 JFR720838:JFV720851 JPN720838:JPR720851 JZJ720838:JZN720851 KJF720838:KJJ720851 KTB720838:KTF720851 LCX720838:LDB720851 LMT720838:LMX720851 LWP720838:LWT720851 MGL720838:MGP720851 MQH720838:MQL720851 NAD720838:NAH720851 NJZ720838:NKD720851 NTV720838:NTZ720851 ODR720838:ODV720851 ONN720838:ONR720851 OXJ720838:OXN720851 PHF720838:PHJ720851 PRB720838:PRF720851 QAX720838:QBB720851 QKT720838:QKX720851 QUP720838:QUT720851 REL720838:REP720851 ROH720838:ROL720851 RYD720838:RYH720851 SHZ720838:SID720851 SRV720838:SRZ720851 TBR720838:TBV720851 TLN720838:TLR720851 TVJ720838:TVN720851 UFF720838:UFJ720851 UPB720838:UPF720851 UYX720838:UZB720851 VIT720838:VIX720851 VSP720838:VST720851 WCL720838:WCP720851 WMH720838:WML720851 WWD720838:WWH720851 JR786374:JV786387 TN786374:TR786387 ADJ786374:ADN786387 ANF786374:ANJ786387 AXB786374:AXF786387 BGX786374:BHB786387 BQT786374:BQX786387 CAP786374:CAT786387 CKL786374:CKP786387 CUH786374:CUL786387 DED786374:DEH786387 DNZ786374:DOD786387 DXV786374:DXZ786387 EHR786374:EHV786387 ERN786374:ERR786387 FBJ786374:FBN786387 FLF786374:FLJ786387 FVB786374:FVF786387 GEX786374:GFB786387 GOT786374:GOX786387 GYP786374:GYT786387 HIL786374:HIP786387 HSH786374:HSL786387 ICD786374:ICH786387 ILZ786374:IMD786387 IVV786374:IVZ786387 JFR786374:JFV786387 JPN786374:JPR786387 JZJ786374:JZN786387 KJF786374:KJJ786387 KTB786374:KTF786387 LCX786374:LDB786387 LMT786374:LMX786387 LWP786374:LWT786387 MGL786374:MGP786387 MQH786374:MQL786387 NAD786374:NAH786387 NJZ786374:NKD786387 NTV786374:NTZ786387 ODR786374:ODV786387 ONN786374:ONR786387 OXJ786374:OXN786387 PHF786374:PHJ786387 PRB786374:PRF786387 QAX786374:QBB786387 QKT786374:QKX786387 QUP786374:QUT786387 REL786374:REP786387 ROH786374:ROL786387 RYD786374:RYH786387 SHZ786374:SID786387 SRV786374:SRZ786387 TBR786374:TBV786387 TLN786374:TLR786387 TVJ786374:TVN786387 UFF786374:UFJ786387 UPB786374:UPF786387 UYX786374:UZB786387 VIT786374:VIX786387 VSP786374:VST786387 WCL786374:WCP786387 WMH786374:WML786387 WWD786374:WWH786387 JR851910:JV851923 TN851910:TR851923 ADJ851910:ADN851923 ANF851910:ANJ851923 AXB851910:AXF851923 BGX851910:BHB851923 BQT851910:BQX851923 CAP851910:CAT851923 CKL851910:CKP851923 CUH851910:CUL851923 DED851910:DEH851923 DNZ851910:DOD851923 DXV851910:DXZ851923 EHR851910:EHV851923 ERN851910:ERR851923 FBJ851910:FBN851923 FLF851910:FLJ851923 FVB851910:FVF851923 GEX851910:GFB851923 GOT851910:GOX851923 GYP851910:GYT851923 HIL851910:HIP851923 HSH851910:HSL851923 ICD851910:ICH851923 ILZ851910:IMD851923 IVV851910:IVZ851923 JFR851910:JFV851923 JPN851910:JPR851923 JZJ851910:JZN851923 KJF851910:KJJ851923 KTB851910:KTF851923 LCX851910:LDB851923 LMT851910:LMX851923 LWP851910:LWT851923 MGL851910:MGP851923 MQH851910:MQL851923 NAD851910:NAH851923 NJZ851910:NKD851923 NTV851910:NTZ851923 ODR851910:ODV851923 ONN851910:ONR851923 OXJ851910:OXN851923 PHF851910:PHJ851923 PRB851910:PRF851923 QAX851910:QBB851923 QKT851910:QKX851923 QUP851910:QUT851923 REL851910:REP851923 ROH851910:ROL851923 RYD851910:RYH851923 SHZ851910:SID851923 SRV851910:SRZ851923 TBR851910:TBV851923 TLN851910:TLR851923 TVJ851910:TVN851923 UFF851910:UFJ851923 UPB851910:UPF851923 UYX851910:UZB851923 VIT851910:VIX851923 VSP851910:VST851923 WCL851910:WCP851923 WMH851910:WML851923 WWD851910:WWH851923 JR917446:JV917459 TN917446:TR917459 ADJ917446:ADN917459 ANF917446:ANJ917459 AXB917446:AXF917459 BGX917446:BHB917459 BQT917446:BQX917459 CAP917446:CAT917459 CKL917446:CKP917459 CUH917446:CUL917459 DED917446:DEH917459 DNZ917446:DOD917459 DXV917446:DXZ917459 EHR917446:EHV917459 ERN917446:ERR917459 FBJ917446:FBN917459 FLF917446:FLJ917459 FVB917446:FVF917459 GEX917446:GFB917459 GOT917446:GOX917459 GYP917446:GYT917459 HIL917446:HIP917459 HSH917446:HSL917459 ICD917446:ICH917459 ILZ917446:IMD917459 IVV917446:IVZ917459 JFR917446:JFV917459 JPN917446:JPR917459 JZJ917446:JZN917459 KJF917446:KJJ917459 KTB917446:KTF917459 LCX917446:LDB917459 LMT917446:LMX917459 LWP917446:LWT917459 MGL917446:MGP917459 MQH917446:MQL917459 NAD917446:NAH917459 NJZ917446:NKD917459 NTV917446:NTZ917459 ODR917446:ODV917459 ONN917446:ONR917459 OXJ917446:OXN917459 PHF917446:PHJ917459 PRB917446:PRF917459 QAX917446:QBB917459 QKT917446:QKX917459 QUP917446:QUT917459 REL917446:REP917459 ROH917446:ROL917459 RYD917446:RYH917459 SHZ917446:SID917459 SRV917446:SRZ917459 TBR917446:TBV917459 TLN917446:TLR917459 TVJ917446:TVN917459 UFF917446:UFJ917459 UPB917446:UPF917459 UYX917446:UZB917459 VIT917446:VIX917459 VSP917446:VST917459 WCL917446:WCP917459 WMH917446:WML917459 WWD917446:WWH917459 JR982982:JV982995 TN982982:TR982995 ADJ982982:ADN982995 ANF982982:ANJ982995 AXB982982:AXF982995 BGX982982:BHB982995 BQT982982:BQX982995 CAP982982:CAT982995 CKL982982:CKP982995 CUH982982:CUL982995 DED982982:DEH982995 DNZ982982:DOD982995 DXV982982:DXZ982995 EHR982982:EHV982995 ERN982982:ERR982995 FBJ982982:FBN982995 FLF982982:FLJ982995 FVB982982:FVF982995 GEX982982:GFB982995 GOT982982:GOX982995 GYP982982:GYT982995 HIL982982:HIP982995 HSH982982:HSL982995 ICD982982:ICH982995 ILZ982982:IMD982995 IVV982982:IVZ982995 JFR982982:JFV982995 JPN982982:JPR982995 JZJ982982:JZN982995 KJF982982:KJJ982995 KTB982982:KTF982995 LCX982982:LDB982995 LMT982982:LMX982995 LWP982982:LWT982995 MGL982982:MGP982995 MQH982982:MQL982995 NAD982982:NAH982995 NJZ982982:NKD982995 NTV982982:NTZ982995 ODR982982:ODV982995 ONN982982:ONR982995 OXJ982982:OXN982995 PHF982982:PHJ982995 PRB982982:PRF982995 QAX982982:QBB982995 QKT982982:QKX982995 QUP982982:QUT982995 REL982982:REP982995 ROH982982:ROL982995 RYD982982:RYH982995 SHZ982982:SID982995 SRV982982:SRZ982995 TBR982982:TBV982995 TLN982982:TLR982995 TVJ982982:TVN982995 UFF982982:UFJ982995 UPB982982:UPF982995 UYX982982:UZB982995 VIT982982:VIX982995 VSP982982:VST982995 WCL982982:WCP982995 WMH982982:WML982995 JR65478:JV65491 ADJ15:ADN34 ANF15:ANJ34 AXB15:AXF34 BGX15:BHB34 BQT15:BQX34 CAP15:CAT34 CKL15:CKP34 CUH15:CUL34 DED15:DEH34 DNZ15:DOD34 DXV15:DXZ34 EHR15:EHV34 ERN15:ERR34 FBJ15:FBN34 FLF15:FLJ34 FVB15:FVF34 GEX15:GFB34 GOT15:GOX34 GYP15:GYT34 HIL15:HIP34 HSH15:HSL34 ICD15:ICH34 ILZ15:IMD34 IVV15:IVZ34 JFR15:JFV34 JPN15:JPR34 JZJ15:JZN34 KJF15:KJJ34 KTB15:KTF34 LCX15:LDB34 LMT15:LMX34 LWP15:LWT34 MGL15:MGP34 MQH15:MQL34 NAD15:NAH34 NJZ15:NKD34 NTV15:NTZ34 ODR15:ODV34 ONN15:ONR34 OXJ15:OXN34 PHF15:PHJ34 PRB15:PRF34 QAX15:QBB34 QKT15:QKX34 QUP15:QUT34 REL15:REP34 ROH15:ROL34 RYD15:RYH34 SHZ15:SID34 SRV15:SRZ34 TBR15:TBV34 TLN15:TLR34 TVJ15:TVN34 UFF15:UFJ34 UPB15:UPF34 UYX15:UZB34 VIT15:VIX34 VSP15:VST34 WCL15:WCP34 WMH15:WML34 WWD15:WWH34 JR15:JV34" xr:uid="{928CA2A4-0FD1-478A-843F-F2AD085950A9}">
      <formula1>HI$82:HI$140</formula1>
    </dataValidation>
    <dataValidation type="list" allowBlank="1" showInputMessage="1" showErrorMessage="1" sqref="R15:V34" xr:uid="{6B6D3087-E41E-4DBF-83DF-E365F9A8FFEA}">
      <formula1>$A$81:$A$149</formula1>
    </dataValidation>
  </dataValidations>
  <printOptions horizontalCentered="1"/>
  <pageMargins left="0.23622047244094491" right="0.23622047244094491" top="0.35433070866141736" bottom="0.35433070866141736" header="0.31496062992125984" footer="0.31496062992125984"/>
  <pageSetup paperSize="9" scale="39" orientation="landscape" r:id="rId1"/>
  <rowBreaks count="1" manualBreakCount="1">
    <brk id="61" max="5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長置 庄平</cp:lastModifiedBy>
  <cp:lastPrinted>2021-11-17T01:44:36Z</cp:lastPrinted>
  <dcterms:created xsi:type="dcterms:W3CDTF">2017-02-17T03:38:42Z</dcterms:created>
  <dcterms:modified xsi:type="dcterms:W3CDTF">2024-04-03T00:17:55Z</dcterms:modified>
</cp:coreProperties>
</file>