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sc-fs4\人材育成部\01_研修事業\00.集合研修\06.2026年度研修\09.HP掲載　申込書\01.申込書(原本)\01.集合研修\"/>
    </mc:Choice>
  </mc:AlternateContent>
  <xr:revisionPtr revIDLastSave="0" documentId="13_ncr:1_{BD99EB40-950F-4E52-9951-66E8C20DF13F}" xr6:coauthVersionLast="47" xr6:coauthVersionMax="47" xr10:uidLastSave="{00000000-0000-0000-0000-000000000000}"/>
  <bookViews>
    <workbookView xWindow="33855" yWindow="780" windowWidth="21600" windowHeight="11295" xr2:uid="{00000000-000D-0000-FFFF-FFFF00000000}"/>
  </bookViews>
  <sheets>
    <sheet name="申込書" sheetId="3" r:id="rId1"/>
  </sheets>
  <externalReferences>
    <externalReference r:id="rId2"/>
    <externalReference r:id="rId3"/>
    <externalReference r:id="rId4"/>
    <externalReference r:id="rId5"/>
    <externalReference r:id="rId6"/>
    <externalReference r:id="rId7"/>
  </externalReferences>
  <definedNames>
    <definedName name="koumoku">[1]List!$B$6:$B$12</definedName>
    <definedName name="list" localSheetId="0">#REF!</definedName>
    <definedName name="list">#REF!</definedName>
    <definedName name="Officeマスター" localSheetId="0">[2]研修カレンダー!$B$41:$B$49</definedName>
    <definedName name="Officeマスター">[3]研修カレンダー!$B$41:$B$49</definedName>
    <definedName name="_xlnm.Print_Area" localSheetId="0">申込書!$A$1:$BF$71</definedName>
    <definedName name="_xlnm.Print_Area">#REF!</definedName>
    <definedName name="syuukeihyou11">[4]集計表２!$A$3:$AD$109</definedName>
    <definedName name="test" localSheetId="0">#REF!</definedName>
    <definedName name="test">#REF!</definedName>
    <definedName name="T宮研請求書番号管理一覧" localSheetId="0">#REF!</definedName>
    <definedName name="T宮研請求書番号管理一覧">#REF!</definedName>
    <definedName name="Webマスター" localSheetId="0">[2]研修カレンダー!$B$53:$B$58</definedName>
    <definedName name="Webマスター">[3]研修カレンダー!$B$53:$B$58</definedName>
    <definedName name="コース番号" localSheetId="0">#REF!</definedName>
    <definedName name="コース番号">#REF!</definedName>
    <definedName name="ジャンル" localSheetId="0">[2]研修カレンダー!$A$41,[2]研修カレンダー!$A$42,[2]研修カレンダー!$A$43,[2]研修カレンダー!$A$44,[2]研修カレンダー!$A$45</definedName>
    <definedName name="ジャンル">[3]研修カレンダー!$A$41,[3]研修カレンダー!$A$42,[3]研修カレンダー!$A$43,[3]研修カレンダー!$A$44,[3]研修カレンダー!$A$45</definedName>
    <definedName name="ソーシャル研修" localSheetId="0">[2]研修カレンダー!$B$61:$B$62</definedName>
    <definedName name="ソーシャル研修">[3]研修カレンダー!$B$61:$B$62</definedName>
    <definedName name="デザインマスター" localSheetId="0">[2]研修カレンダー!$B$59:$B$60</definedName>
    <definedName name="デザインマスター">[3]研修カレンダー!$B$59:$B$60</definedName>
    <definedName name="ネットワーク研修" localSheetId="0">[2]研修カレンダー!$B$63:$B$65</definedName>
    <definedName name="ネットワーク研修">[3]研修カレンダー!$B$63:$B$65</definedName>
    <definedName name="価格台帳" localSheetId="0">#REF!</definedName>
    <definedName name="価格台帳">#REF!</definedName>
    <definedName name="期">[5]work!$A$22:$A$23</definedName>
    <definedName name="研修区分">[5]work!$A$26:$A$29</definedName>
    <definedName name="商品台帳" localSheetId="0">#REF!</definedName>
    <definedName name="商品台帳">#REF!</definedName>
    <definedName name="商品名" localSheetId="0">#REF!</definedName>
    <definedName name="商品名">#REF!</definedName>
    <definedName name="地域SC">[5]work!$A$1:$A$19</definedName>
    <definedName name="得意先台帳" localSheetId="0">#REF!</definedName>
    <definedName name="得意先台帳">#REF!</definedName>
    <definedName name="得意先名" localSheetId="0">#REF!</definedName>
    <definedName name="得意先名">#REF!</definedName>
    <definedName name="評価テーブル" localSheetId="0">#REF!</definedName>
    <definedName name="評価テーブル">#REF!</definedName>
    <definedName name="報奨金テーブル">'[6]達成評価（３）'!$F$3:$G$6</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3" l="1"/>
  <c r="AW26" i="3"/>
  <c r="AZ26" i="3"/>
  <c r="BC26" i="3"/>
  <c r="BD26" i="3"/>
  <c r="BE26" i="3"/>
  <c r="W28" i="3"/>
  <c r="AW28" i="3"/>
  <c r="AZ28" i="3"/>
  <c r="BC28" i="3"/>
  <c r="BD28" i="3"/>
  <c r="BE28" i="3"/>
  <c r="W30" i="3"/>
  <c r="AW30" i="3"/>
  <c r="AZ30" i="3"/>
  <c r="BC30" i="3"/>
  <c r="BD30" i="3"/>
  <c r="BE30" i="3"/>
  <c r="W32" i="3"/>
  <c r="AW32" i="3"/>
  <c r="AZ32" i="3"/>
  <c r="BC32" i="3"/>
  <c r="BD32" i="3"/>
  <c r="BE32" i="3"/>
  <c r="W34" i="3"/>
  <c r="AW34" i="3"/>
  <c r="AZ34" i="3"/>
  <c r="BC34" i="3"/>
  <c r="BD34" i="3"/>
  <c r="BE34" i="3"/>
  <c r="W36" i="3"/>
  <c r="AW36" i="3"/>
  <c r="AZ36" i="3"/>
  <c r="BC36" i="3"/>
  <c r="BD36" i="3"/>
  <c r="BE36" i="3"/>
  <c r="W38" i="3"/>
  <c r="AW38" i="3"/>
  <c r="AZ38" i="3"/>
  <c r="BC38" i="3"/>
  <c r="BD38" i="3"/>
  <c r="BE38" i="3"/>
  <c r="W40" i="3"/>
  <c r="AW40" i="3"/>
  <c r="AZ40" i="3"/>
  <c r="BC40" i="3"/>
  <c r="BD40" i="3"/>
  <c r="BE40" i="3"/>
  <c r="W42" i="3"/>
  <c r="AW42" i="3"/>
  <c r="AZ42" i="3"/>
  <c r="BC42" i="3"/>
  <c r="BD42" i="3"/>
  <c r="BE42" i="3"/>
  <c r="V44" i="3"/>
  <c r="AW44" i="3"/>
  <c r="AZ44" i="3"/>
  <c r="BC44" i="3"/>
  <c r="BE44" i="3" l="1"/>
</calcChain>
</file>

<file path=xl/sharedStrings.xml><?xml version="1.0" encoding="utf-8"?>
<sst xmlns="http://schemas.openxmlformats.org/spreadsheetml/2006/main" count="217" uniqueCount="215">
  <si>
    <t>申込日</t>
    <rPh sb="0" eb="2">
      <t>モウシコミ</t>
    </rPh>
    <rPh sb="2" eb="3">
      <t>ビ</t>
    </rPh>
    <phoneticPr fontId="5"/>
  </si>
  <si>
    <t>年</t>
    <rPh sb="0" eb="1">
      <t>ネン</t>
    </rPh>
    <phoneticPr fontId="5"/>
  </si>
  <si>
    <t>月</t>
    <rPh sb="0" eb="1">
      <t>ツキ</t>
    </rPh>
    <phoneticPr fontId="5"/>
  </si>
  <si>
    <t>日</t>
    <rPh sb="0" eb="1">
      <t>ヒ</t>
    </rPh>
    <phoneticPr fontId="5"/>
  </si>
  <si>
    <t>貴社名</t>
    <rPh sb="0" eb="2">
      <t>キシャ</t>
    </rPh>
    <rPh sb="2" eb="3">
      <t>メイ</t>
    </rPh>
    <phoneticPr fontId="5"/>
  </si>
  <si>
    <t>　　申込責任者氏名</t>
    <rPh sb="2" eb="4">
      <t>モウシコミ</t>
    </rPh>
    <rPh sb="4" eb="7">
      <t>セキニンシャ</t>
    </rPh>
    <rPh sb="7" eb="9">
      <t>シメイ</t>
    </rPh>
    <phoneticPr fontId="5"/>
  </si>
  <si>
    <t>講座コード</t>
    <rPh sb="0" eb="2">
      <t>コウザ</t>
    </rPh>
    <phoneticPr fontId="5"/>
  </si>
  <si>
    <t>講座名</t>
    <rPh sb="0" eb="2">
      <t>コウザ</t>
    </rPh>
    <rPh sb="2" eb="3">
      <t>メイ</t>
    </rPh>
    <phoneticPr fontId="5"/>
  </si>
  <si>
    <t>受講開始日</t>
    <rPh sb="0" eb="2">
      <t>ジュコウ</t>
    </rPh>
    <rPh sb="2" eb="5">
      <t>カイシビ</t>
    </rPh>
    <phoneticPr fontId="5"/>
  </si>
  <si>
    <t>日数</t>
    <rPh sb="0" eb="2">
      <t>ニッスウ</t>
    </rPh>
    <phoneticPr fontId="5"/>
  </si>
  <si>
    <t>時間数</t>
    <rPh sb="0" eb="2">
      <t>ジカン</t>
    </rPh>
    <rPh sb="2" eb="3">
      <t>スウ</t>
    </rPh>
    <phoneticPr fontId="5"/>
  </si>
  <si>
    <t>㈱宮崎県ソフトウェアセンター</t>
    <phoneticPr fontId="5"/>
  </si>
  <si>
    <t>TEL</t>
    <phoneticPr fontId="5"/>
  </si>
  <si>
    <t>FAX</t>
    <phoneticPr fontId="5"/>
  </si>
  <si>
    <t>E-Mail</t>
    <phoneticPr fontId="5"/>
  </si>
  <si>
    <t>　　フリガナ</t>
    <phoneticPr fontId="5"/>
  </si>
  <si>
    <t>所属部署</t>
    <phoneticPr fontId="5"/>
  </si>
  <si>
    <t>ＦＡＸ : 0985-30-5053 　MAIL：　ken-moushikomi@miyazaki-nw.or.jp</t>
    <phoneticPr fontId="5"/>
  </si>
  <si>
    <t>メールアドレス</t>
    <phoneticPr fontId="5"/>
  </si>
  <si>
    <t>助成金使用有無</t>
    <rPh sb="0" eb="3">
      <t>ジョセイキン</t>
    </rPh>
    <rPh sb="3" eb="5">
      <t>シヨウ</t>
    </rPh>
    <rPh sb="5" eb="7">
      <t>ウム</t>
    </rPh>
    <phoneticPr fontId="5"/>
  </si>
  <si>
    <t>受講料(税込)</t>
    <rPh sb="0" eb="3">
      <t>ジュコウリョウ</t>
    </rPh>
    <rPh sb="4" eb="5">
      <t>ゼイ</t>
    </rPh>
    <rPh sb="5" eb="6">
      <t>コミ</t>
    </rPh>
    <phoneticPr fontId="5"/>
  </si>
  <si>
    <t>合計金額</t>
    <rPh sb="0" eb="4">
      <t>ゴウケイキンガク</t>
    </rPh>
    <phoneticPr fontId="5"/>
  </si>
  <si>
    <t>チームビルディング</t>
  </si>
  <si>
    <t>コンピュータサイエンス</t>
  </si>
  <si>
    <t>受講者氏名(フリガナ)</t>
    <rPh sb="0" eb="3">
      <t>ジュコウシャ</t>
    </rPh>
    <rPh sb="3" eb="5">
      <t>シメイ</t>
    </rPh>
    <phoneticPr fontId="5"/>
  </si>
  <si>
    <t>受講終了日</t>
    <rPh sb="0" eb="2">
      <t>ジュコウ</t>
    </rPh>
    <rPh sb="2" eb="5">
      <t>シュウリョウビ</t>
    </rPh>
    <phoneticPr fontId="5"/>
  </si>
  <si>
    <t>ファイアウォール入門</t>
  </si>
  <si>
    <t>会場希望</t>
    <rPh sb="0" eb="2">
      <t>カイジョウ</t>
    </rPh>
    <rPh sb="2" eb="4">
      <t>キボウ</t>
    </rPh>
    <phoneticPr fontId="29"/>
  </si>
  <si>
    <t>はじめてのデータ可視化！Power BI Desktop超入門</t>
  </si>
  <si>
    <t>ロジカルシンキング</t>
  </si>
  <si>
    <t>Excel VBA</t>
  </si>
  <si>
    <t>ネットワーク概要・構築基礎</t>
  </si>
  <si>
    <t>VB.NET基礎</t>
  </si>
  <si>
    <t>SQLServerとデータベースプログラミング</t>
  </si>
  <si>
    <t>Java基礎</t>
  </si>
  <si>
    <t>仕事の段取り力養成講座～プロジェクト型業務の遂行能力を身につけるために～</t>
  </si>
  <si>
    <t>業務に役立つ表計算ソフトの関数活用</t>
  </si>
  <si>
    <t>Excel　ピポットテーブルを活用したデータ分析</t>
  </si>
  <si>
    <t>使ってわかるファイアウォールとWAF</t>
  </si>
  <si>
    <t>シェルスクリプト入門</t>
  </si>
  <si>
    <t>H01</t>
  </si>
  <si>
    <t>今日から実践できるコミュニケーション研修</t>
  </si>
  <si>
    <t>H02</t>
  </si>
  <si>
    <t>自らやる気出す・自主性向上研修</t>
  </si>
  <si>
    <t>H03</t>
  </si>
  <si>
    <t>風通しの良い職場のためのメンタルヘルスセミナー</t>
  </si>
  <si>
    <t>H04</t>
  </si>
  <si>
    <t>クリティカルシンキングによる問題解決研修</t>
  </si>
  <si>
    <t>ITプロジェクトマネジメント基礎</t>
  </si>
  <si>
    <t>1on1コーチング力向上研修</t>
  </si>
  <si>
    <t>ITエンジニアのためのロジカルシンキング力・ライティング力養成講座</t>
  </si>
  <si>
    <t>ITプロジェクトのシステム要件定義</t>
  </si>
  <si>
    <t>業務効率化への第一歩！Power Automate Desktop入門</t>
  </si>
  <si>
    <t>使って学ぶAzure入門</t>
  </si>
  <si>
    <t>ITプロジェクトのテスト設計</t>
  </si>
  <si>
    <t>演習で学ぶインフラ設計</t>
  </si>
  <si>
    <t>プロジェクトチームの現場力向上</t>
  </si>
  <si>
    <t>IT技術者のためのコミュニケーション</t>
  </si>
  <si>
    <t>C#を用いたWebアプリケーション開発</t>
  </si>
  <si>
    <t>小規模NWの設計とファイアウォール構築</t>
  </si>
  <si>
    <t>JavaプログラマのためのC#文法基礎</t>
  </si>
  <si>
    <t>AWS サーバーレスコンピューティング</t>
  </si>
  <si>
    <t>AWS 仮想マシンとコンテナ</t>
  </si>
  <si>
    <t>SpringBootを用いたWebアプリケーション開発</t>
  </si>
  <si>
    <t>IT技術者のためのリーダーシップ</t>
  </si>
  <si>
    <t>AWS マネージドデータベース</t>
  </si>
  <si>
    <t>システム開発の技術選定方法について学ぶ</t>
  </si>
  <si>
    <t>今日わかる AWS サーバ構築</t>
  </si>
  <si>
    <t>システム開発の要件定義から外部設計について学ぶ</t>
  </si>
  <si>
    <t>プレゼンや報告書が上手くなる！ロジカルシンキング基礎</t>
  </si>
  <si>
    <t>データベース設計の基礎</t>
  </si>
  <si>
    <t>ファンクションポイント法を用いたシステム開発の見積もり</t>
  </si>
  <si>
    <t>企画部宛</t>
    <rPh sb="0" eb="2">
      <t>キカク</t>
    </rPh>
    <rPh sb="2" eb="3">
      <t>ブ</t>
    </rPh>
    <phoneticPr fontId="5"/>
  </si>
  <si>
    <t>H05</t>
  </si>
  <si>
    <t>H06</t>
  </si>
  <si>
    <t>H13</t>
  </si>
  <si>
    <t>H14</t>
  </si>
  <si>
    <t>H15</t>
  </si>
  <si>
    <t>H17</t>
  </si>
  <si>
    <t>H19</t>
  </si>
  <si>
    <t>H20</t>
  </si>
  <si>
    <t>H21</t>
  </si>
  <si>
    <t>H22</t>
  </si>
  <si>
    <t>H23</t>
  </si>
  <si>
    <t>H24</t>
  </si>
  <si>
    <t>H25</t>
  </si>
  <si>
    <t>伝えるから伝わるへ話し方レッスン</t>
  </si>
  <si>
    <t>H26</t>
  </si>
  <si>
    <t>H27</t>
  </si>
  <si>
    <t>H28</t>
  </si>
  <si>
    <t>H29</t>
  </si>
  <si>
    <t>H30</t>
  </si>
  <si>
    <t>H31</t>
  </si>
  <si>
    <t>H32</t>
  </si>
  <si>
    <t>生成AIとExcelで学ぶビジネスデータ分析</t>
  </si>
  <si>
    <t>H33</t>
  </si>
  <si>
    <t>紙飛行機を飛ばして決算書の仕組みを理解しよう～経営シミュレーション～</t>
  </si>
  <si>
    <t>H34</t>
  </si>
  <si>
    <t>H35</t>
  </si>
  <si>
    <t>H36</t>
  </si>
  <si>
    <t>Google Appsheetを使った業務効率化</t>
  </si>
  <si>
    <t>T01</t>
  </si>
  <si>
    <t>T02</t>
  </si>
  <si>
    <t>T03</t>
  </si>
  <si>
    <t>T04</t>
  </si>
  <si>
    <t>情報セキュリティの理解　～事例から学ぶリスクと対応～</t>
  </si>
  <si>
    <t>T05</t>
  </si>
  <si>
    <t>T06</t>
  </si>
  <si>
    <t>T07</t>
  </si>
  <si>
    <t>T08</t>
  </si>
  <si>
    <t>T09</t>
  </si>
  <si>
    <t>T10</t>
  </si>
  <si>
    <t>C#入門</t>
  </si>
  <si>
    <t>T11</t>
  </si>
  <si>
    <t>T12</t>
  </si>
  <si>
    <t>Python基礎</t>
  </si>
  <si>
    <t>T17</t>
  </si>
  <si>
    <t>T19</t>
  </si>
  <si>
    <t>T20</t>
  </si>
  <si>
    <t>T22</t>
  </si>
  <si>
    <t>T24</t>
  </si>
  <si>
    <t>T26</t>
  </si>
  <si>
    <t>T27</t>
  </si>
  <si>
    <t>T28</t>
  </si>
  <si>
    <t>T29</t>
  </si>
  <si>
    <t>T31</t>
  </si>
  <si>
    <t>T33</t>
  </si>
  <si>
    <t>T37</t>
  </si>
  <si>
    <t>T39</t>
  </si>
  <si>
    <t>T40</t>
  </si>
  <si>
    <t>T41</t>
  </si>
  <si>
    <t>T43</t>
  </si>
  <si>
    <t>T44</t>
  </si>
  <si>
    <t>T46</t>
  </si>
  <si>
    <t>T48</t>
  </si>
  <si>
    <t>T49</t>
  </si>
  <si>
    <t>T50</t>
  </si>
  <si>
    <t>T53</t>
  </si>
  <si>
    <t>T55</t>
  </si>
  <si>
    <t>T57</t>
  </si>
  <si>
    <t>T59</t>
  </si>
  <si>
    <t>T61</t>
  </si>
  <si>
    <t>T62</t>
  </si>
  <si>
    <t>T63</t>
  </si>
  <si>
    <t>T64</t>
  </si>
  <si>
    <t>T65</t>
  </si>
  <si>
    <t>T66</t>
  </si>
  <si>
    <t>T67</t>
  </si>
  <si>
    <t>T68</t>
  </si>
  <si>
    <t>T69</t>
  </si>
  <si>
    <t>T70</t>
  </si>
  <si>
    <t>T71</t>
  </si>
  <si>
    <t>T72</t>
  </si>
  <si>
    <t>生成AIと学ぶPythonプログラミング</t>
  </si>
  <si>
    <t>T73</t>
  </si>
  <si>
    <t>T74</t>
  </si>
  <si>
    <t>№</t>
  </si>
  <si>
    <t>ジャンル</t>
  </si>
  <si>
    <t>開始
時間</t>
  </si>
  <si>
    <t>終了
時間</t>
  </si>
  <si>
    <t>Vol.1.02</t>
    <phoneticPr fontId="5"/>
  </si>
  <si>
    <t>対象者</t>
    <rPh sb="0" eb="3">
      <t>タイショウシャ</t>
    </rPh>
    <phoneticPr fontId="0"/>
  </si>
  <si>
    <t>集合研修　コース名（仮）</t>
    <rPh sb="0" eb="2">
      <t>シュウゴウ</t>
    </rPh>
    <rPh sb="2" eb="4">
      <t>ケンシュウ</t>
    </rPh>
    <rPh sb="10" eb="11">
      <t>カリ</t>
    </rPh>
    <phoneticPr fontId="0"/>
  </si>
  <si>
    <t>開始日</t>
    <rPh sb="0" eb="3">
      <t>カイシビ</t>
    </rPh>
    <phoneticPr fontId="0"/>
  </si>
  <si>
    <t>終了日</t>
    <rPh sb="0" eb="3">
      <t>シュウリョウビ</t>
    </rPh>
    <phoneticPr fontId="0"/>
  </si>
  <si>
    <t>日数</t>
    <rPh sb="0" eb="2">
      <t>ニッスウ</t>
    </rPh>
    <phoneticPr fontId="0"/>
  </si>
  <si>
    <t>昼休憩</t>
    <rPh sb="0" eb="3">
      <t>ヒルキュウケイ</t>
    </rPh>
    <phoneticPr fontId="0"/>
  </si>
  <si>
    <t>時間数
（1日）</t>
    <rPh sb="0" eb="3">
      <t>ジカンスウ</t>
    </rPh>
    <rPh sb="6" eb="7">
      <t>ニチ</t>
    </rPh>
    <phoneticPr fontId="0"/>
  </si>
  <si>
    <t>時間数
（合計）</t>
    <rPh sb="0" eb="3">
      <t>ジカンスウ</t>
    </rPh>
    <rPh sb="5" eb="7">
      <t>ゴウケイ</t>
    </rPh>
    <phoneticPr fontId="0"/>
  </si>
  <si>
    <t>募集
人数</t>
    <rPh sb="0" eb="2">
      <t>ボシュウ</t>
    </rPh>
    <rPh sb="3" eb="5">
      <t>ニンズウ</t>
    </rPh>
    <phoneticPr fontId="0"/>
  </si>
  <si>
    <t>受講価格
(税込）</t>
    <rPh sb="0" eb="2">
      <t>ジュコウ</t>
    </rPh>
    <rPh sb="2" eb="4">
      <t>カカク</t>
    </rPh>
    <rPh sb="6" eb="8">
      <t>ゼイコミ</t>
    </rPh>
    <phoneticPr fontId="0"/>
  </si>
  <si>
    <t>基礎マナー・コミュニケーション</t>
    <rPh sb="0" eb="2">
      <t>キソ</t>
    </rPh>
    <phoneticPr fontId="1"/>
  </si>
  <si>
    <t>仕事の進め方・考え方</t>
    <rPh sb="0" eb="2">
      <t>シゴト</t>
    </rPh>
    <rPh sb="3" eb="4">
      <t>スス</t>
    </rPh>
    <rPh sb="5" eb="6">
      <t>カタ</t>
    </rPh>
    <rPh sb="7" eb="8">
      <t>カンガ</t>
    </rPh>
    <rPh sb="9" eb="10">
      <t>カタ</t>
    </rPh>
    <phoneticPr fontId="1"/>
  </si>
  <si>
    <t>ビジネスメール活用</t>
    <rPh sb="7" eb="9">
      <t>カツヨウ</t>
    </rPh>
    <phoneticPr fontId="1"/>
  </si>
  <si>
    <t>フォローアップ研修</t>
    <rPh sb="7" eb="9">
      <t>ケンシュウ</t>
    </rPh>
    <phoneticPr fontId="1"/>
  </si>
  <si>
    <t>H07</t>
  </si>
  <si>
    <t>社会人スタートアップ研修（都城会場）</t>
    <rPh sb="0" eb="3">
      <t>シャカイジン</t>
    </rPh>
    <rPh sb="10" eb="12">
      <t>ケンシュウ</t>
    </rPh>
    <rPh sb="13" eb="15">
      <t>ミヤコノジョウ</t>
    </rPh>
    <rPh sb="15" eb="17">
      <t>カイジョウ</t>
    </rPh>
    <phoneticPr fontId="2"/>
  </si>
  <si>
    <t>H08</t>
  </si>
  <si>
    <t>できる新入社員になるための実践ビジネススキル研修（都城会場）</t>
    <rPh sb="3" eb="7">
      <t>シンニュウシャイン</t>
    </rPh>
    <rPh sb="13" eb="15">
      <t>ジッセン</t>
    </rPh>
    <rPh sb="22" eb="24">
      <t>ケンシュウ</t>
    </rPh>
    <phoneticPr fontId="2"/>
  </si>
  <si>
    <t>H09</t>
  </si>
  <si>
    <t>伝わる・つながる新人力・実践コミュニケーションスキル研修（都城会場）</t>
    <rPh sb="0" eb="1">
      <t>ツタ</t>
    </rPh>
    <rPh sb="8" eb="11">
      <t>シンジンリョク</t>
    </rPh>
    <rPh sb="12" eb="14">
      <t>ジッセン</t>
    </rPh>
    <rPh sb="26" eb="28">
      <t>ケンシュウ</t>
    </rPh>
    <phoneticPr fontId="2"/>
  </si>
  <si>
    <t>H10</t>
  </si>
  <si>
    <t>成果につながる仕事の進め方とタイムマネジメント（都城会場）</t>
    <rPh sb="0" eb="2">
      <t>セイカ</t>
    </rPh>
    <rPh sb="7" eb="9">
      <t>シゴト</t>
    </rPh>
    <rPh sb="10" eb="11">
      <t>スス</t>
    </rPh>
    <rPh sb="12" eb="13">
      <t>カタ</t>
    </rPh>
    <phoneticPr fontId="2"/>
  </si>
  <si>
    <t>H11</t>
  </si>
  <si>
    <t>自分を整え、チームで働くためのセルフマネジメント研修（都城会場）</t>
    <rPh sb="0" eb="2">
      <t>ジブン</t>
    </rPh>
    <rPh sb="3" eb="4">
      <t>トトノ</t>
    </rPh>
    <rPh sb="10" eb="11">
      <t>ハタラ</t>
    </rPh>
    <rPh sb="24" eb="26">
      <t>ケンシュウ</t>
    </rPh>
    <phoneticPr fontId="2"/>
  </si>
  <si>
    <t>H12</t>
  </si>
  <si>
    <t>はじめてのキャリアデザイン講座～自分らしい未来を描く～（都城会場）</t>
    <rPh sb="13" eb="15">
      <t>コウザ</t>
    </rPh>
    <rPh sb="16" eb="18">
      <t>ジブン</t>
    </rPh>
    <rPh sb="21" eb="23">
      <t>ミライ</t>
    </rPh>
    <rPh sb="24" eb="25">
      <t>エガ</t>
    </rPh>
    <phoneticPr fontId="2"/>
  </si>
  <si>
    <t>情報セキュリティ入門</t>
    <rPh sb="0" eb="2">
      <t>ジョウホウ</t>
    </rPh>
    <rPh sb="8" eb="10">
      <t>ニュウモン</t>
    </rPh>
    <phoneticPr fontId="1"/>
  </si>
  <si>
    <t>H16</t>
  </si>
  <si>
    <t>情報セキュリティ入門（都城会場）</t>
  </si>
  <si>
    <t>セキュリティ関連法規</t>
    <rPh sb="6" eb="8">
      <t>カンレン</t>
    </rPh>
    <rPh sb="8" eb="10">
      <t>ホウキ</t>
    </rPh>
    <phoneticPr fontId="1"/>
  </si>
  <si>
    <t>H18</t>
  </si>
  <si>
    <t>Word/Excel基礎</t>
    <rPh sb="10" eb="12">
      <t>キソ</t>
    </rPh>
    <phoneticPr fontId="1"/>
  </si>
  <si>
    <t>ChatGPT基礎講座</t>
    <rPh sb="7" eb="11">
      <t>キソコウザ</t>
    </rPh>
    <phoneticPr fontId="1"/>
  </si>
  <si>
    <t>次世代マネジメント基礎研修</t>
    <rPh sb="0" eb="3">
      <t>ジセダイ</t>
    </rPh>
    <phoneticPr fontId="1"/>
  </si>
  <si>
    <t>Access研修</t>
    <rPh sb="6" eb="8">
      <t>ケンシュウ</t>
    </rPh>
    <phoneticPr fontId="1"/>
  </si>
  <si>
    <t xml:space="preserve">成功は偶然が8割～事例で学ぶキャリアアップの法則～ </t>
    <rPh sb="0" eb="2">
      <t>セイコウ</t>
    </rPh>
    <rPh sb="3" eb="5">
      <t>グウゼン</t>
    </rPh>
    <rPh sb="7" eb="8">
      <t>ワリ</t>
    </rPh>
    <rPh sb="9" eb="11">
      <t>ジレイ</t>
    </rPh>
    <rPh sb="12" eb="13">
      <t>マナ</t>
    </rPh>
    <rPh sb="22" eb="24">
      <t>ホウソク</t>
    </rPh>
    <phoneticPr fontId="1"/>
  </si>
  <si>
    <t>IT技術者のためのドキュメンテーション</t>
    <rPh sb="2" eb="5">
      <t>ギジュツシャ</t>
    </rPh>
    <phoneticPr fontId="1"/>
  </si>
  <si>
    <t>プログラミング基礎</t>
    <rPh sb="7" eb="9">
      <t>キソ</t>
    </rPh>
    <phoneticPr fontId="1"/>
  </si>
  <si>
    <t>Git研修</t>
    <rPh sb="3" eb="5">
      <t>ケンシュウ</t>
    </rPh>
    <phoneticPr fontId="1"/>
  </si>
  <si>
    <t>VBA研修</t>
    <rPh sb="3" eb="5">
      <t>ケンシュウ</t>
    </rPh>
    <phoneticPr fontId="1"/>
  </si>
  <si>
    <t>ゲーム感覚で学ぶ問題解決の基本</t>
    <rPh sb="3" eb="5">
      <t>カンカク</t>
    </rPh>
    <rPh sb="6" eb="7">
      <t>マナ</t>
    </rPh>
    <rPh sb="8" eb="12">
      <t>モンダイカイケツ</t>
    </rPh>
    <rPh sb="13" eb="15">
      <t>キホン</t>
    </rPh>
    <phoneticPr fontId="1"/>
  </si>
  <si>
    <t>未来を切り拓くDX超入門</t>
    <rPh sb="0" eb="2">
      <t>ミライ</t>
    </rPh>
    <rPh sb="3" eb="4">
      <t>キ</t>
    </rPh>
    <rPh sb="5" eb="6">
      <t>ヒラ</t>
    </rPh>
    <rPh sb="9" eb="12">
      <t>チョウニュウモン</t>
    </rPh>
    <phoneticPr fontId="1"/>
  </si>
  <si>
    <t>IT技術者のためのネゴシエーション</t>
    <rPh sb="2" eb="5">
      <t>ギジュツシャ</t>
    </rPh>
    <phoneticPr fontId="1"/>
  </si>
  <si>
    <t>Excelの自動化にチャレンジ！マクロ的な使い方で始めるPython入門〜ChatGPTに聞けばプログラムも書いてくれる</t>
    <rPh sb="45" eb="46">
      <t>キ</t>
    </rPh>
    <rPh sb="54" eb="55">
      <t>カ</t>
    </rPh>
    <phoneticPr fontId="1"/>
  </si>
  <si>
    <t>IT技術者のためのメンタルヘルス・マネジメント</t>
    <rPh sb="2" eb="5">
      <t>ギジュツシャ</t>
    </rPh>
    <phoneticPr fontId="1"/>
  </si>
  <si>
    <t>Python＆Excelで業務活用研修</t>
    <rPh sb="13" eb="15">
      <t>ギョウム</t>
    </rPh>
    <rPh sb="15" eb="17">
      <t>カツヨウ</t>
    </rPh>
    <rPh sb="17" eb="19">
      <t>ケンシュウ</t>
    </rPh>
    <phoneticPr fontId="1"/>
  </si>
  <si>
    <t>G検定への招待 AIリテラシー向上研修</t>
    <rPh sb="1" eb="3">
      <t>ケンテイ</t>
    </rPh>
    <rPh sb="5" eb="7">
      <t>ショウタイ</t>
    </rPh>
    <rPh sb="15" eb="17">
      <t>コウジョウ</t>
    </rPh>
    <rPh sb="17" eb="19">
      <t>ケンシュウ</t>
    </rPh>
    <phoneticPr fontId="1"/>
  </si>
  <si>
    <t>IT営業基礎講座</t>
    <rPh sb="2" eb="4">
      <t>エイギョウ</t>
    </rPh>
    <rPh sb="4" eb="6">
      <t>キソ</t>
    </rPh>
    <rPh sb="6" eb="8">
      <t>コウザ</t>
    </rPh>
    <phoneticPr fontId="1"/>
  </si>
  <si>
    <t>JavaScript基礎講座（講師事務所）</t>
    <rPh sb="10" eb="12">
      <t>キソ</t>
    </rPh>
    <rPh sb="15" eb="20">
      <t>コウシジムショ</t>
    </rPh>
    <phoneticPr fontId="1"/>
  </si>
  <si>
    <t>セキュリティ関連法規（都城会場）</t>
    <phoneticPr fontId="29"/>
  </si>
  <si>
    <t>JavaScript応用講座（講師事務所）</t>
    <rPh sb="10" eb="12">
      <t>オウヨウ</t>
    </rPh>
    <rPh sb="12" eb="14">
      <t>コウザ</t>
    </rPh>
    <phoneticPr fontId="1"/>
  </si>
  <si>
    <t>Webサイト制作入門（講師事務所）</t>
    <phoneticPr fontId="29"/>
  </si>
  <si>
    <t>T15</t>
    <phoneticPr fontId="29"/>
  </si>
  <si>
    <t>PHP基礎講座（講師事務所）</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</si>
</sst>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歳&quot;"/>
    <numFmt numFmtId="177" formatCode="##&quot;日&quot;"/>
    <numFmt numFmtId="178" formatCode="[h]:mm"/>
    <numFmt numFmtId="179" formatCode="m/d\(aaa\)"/>
    <numFmt numFmtId="180" formatCode="#0&quot;日&quot;"/>
    <numFmt numFmtId="181" formatCode="&quot;¥&quot;#,##0_);\(&quot;¥&quot;#,##0\)"/>
  </numFmts>
  <fonts count="33"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1"/>
      <name val="ＭＳ Ｐゴシック"/>
      <family val="3"/>
      <charset val="128"/>
      <scheme val="minor"/>
    </font>
    <font>
      <sz val="10"/>
      <color indexed="8"/>
      <name val="ＭＳ Ｐゴシック"/>
      <family val="3"/>
      <charset val="128"/>
      <scheme val="major"/>
    </font>
    <font>
      <sz val="6"/>
      <name val="ＭＳ Ｐゴシック"/>
      <family val="3"/>
      <charset val="128"/>
    </font>
    <font>
      <sz val="11"/>
      <color indexed="8"/>
      <name val="ＭＳ Ｐゴシック"/>
      <family val="3"/>
      <charset val="128"/>
      <scheme val="major"/>
    </font>
    <font>
      <sz val="11"/>
      <color indexed="8"/>
      <name val="HG丸ｺﾞｼｯｸM-PRO"/>
      <family val="3"/>
      <charset val="128"/>
    </font>
    <font>
      <sz val="8"/>
      <color indexed="8"/>
      <name val="ＭＳ Ｐゴシック"/>
      <family val="3"/>
      <charset val="128"/>
      <scheme val="major"/>
    </font>
    <font>
      <sz val="11"/>
      <color indexed="8"/>
      <name val="MS UI Gothic"/>
      <family val="3"/>
      <charset val="128"/>
    </font>
    <font>
      <sz val="11"/>
      <name val="ＭＳ Ｐゴシック"/>
      <family val="3"/>
      <charset val="128"/>
      <scheme val="minor"/>
    </font>
    <font>
      <sz val="11"/>
      <color indexed="8"/>
      <name val="ＭＳ Ｐゴシック"/>
      <family val="3"/>
      <charset val="128"/>
      <scheme val="minor"/>
    </font>
    <font>
      <sz val="11"/>
      <color indexed="8"/>
      <name val="HGP創英角ｺﾞｼｯｸUB"/>
      <family val="3"/>
      <charset val="128"/>
    </font>
    <font>
      <u/>
      <sz val="11"/>
      <color theme="10"/>
      <name val="ＭＳ Ｐゴシック"/>
      <family val="3"/>
      <charset val="128"/>
      <scheme val="minor"/>
    </font>
    <font>
      <sz val="10"/>
      <color indexed="8"/>
      <name val="ＭＳ Ｐゴシック"/>
      <family val="3"/>
      <charset val="128"/>
      <scheme val="minor"/>
    </font>
    <font>
      <sz val="8"/>
      <name val="MS UI Gothic"/>
      <family val="3"/>
      <charset val="128"/>
    </font>
    <font>
      <sz val="11"/>
      <name val="MS UI Gothic"/>
      <family val="3"/>
      <charset val="128"/>
    </font>
    <font>
      <sz val="12"/>
      <color indexed="8"/>
      <name val="ＭＳ Ｐゴシック"/>
      <family val="3"/>
      <charset val="128"/>
      <scheme val="minor"/>
    </font>
    <font>
      <sz val="9"/>
      <name val="ＭＳ Ｐゴシック"/>
      <family val="3"/>
      <charset val="128"/>
      <scheme val="major"/>
    </font>
    <font>
      <sz val="10"/>
      <color indexed="8"/>
      <name val="MS UI Gothic"/>
      <family val="3"/>
      <charset val="128"/>
    </font>
    <font>
      <sz val="10"/>
      <name val="MS UI Gothic"/>
      <family val="3"/>
      <charset val="128"/>
    </font>
    <font>
      <sz val="10.5"/>
      <name val="ＭＳ 明朝"/>
      <family val="1"/>
      <charset val="128"/>
    </font>
    <font>
      <sz val="11"/>
      <name val="ＭＳ Ｐゴシック"/>
      <family val="3"/>
      <charset val="128"/>
    </font>
    <font>
      <sz val="11"/>
      <name val="ＭＳ ゴシック"/>
      <family val="3"/>
      <charset val="128"/>
    </font>
    <font>
      <sz val="11"/>
      <color indexed="8"/>
      <name val="ＭＳ Ｐゴシック"/>
      <family val="3"/>
      <charset val="128"/>
    </font>
    <font>
      <sz val="10"/>
      <color theme="1"/>
      <name val="メイリオ"/>
      <family val="3"/>
      <charset val="128"/>
    </font>
    <font>
      <b/>
      <sz val="14"/>
      <color indexed="8"/>
      <name val="MS UI Gothic"/>
      <family val="3"/>
      <charset val="128"/>
    </font>
    <font>
      <sz val="12"/>
      <color theme="1"/>
      <name val="メイリオ"/>
      <family val="3"/>
      <charset val="128"/>
    </font>
    <font>
      <sz val="12"/>
      <name val="メイリオ"/>
      <family val="3"/>
      <charset val="128"/>
    </font>
    <font>
      <sz val="6"/>
      <name val="ＭＳ Ｐゴシック"/>
      <family val="2"/>
      <charset val="128"/>
    </font>
    <font>
      <sz val="12"/>
      <color rgb="FF000000"/>
      <name val="メイリオ"/>
      <family val="3"/>
      <charset val="128"/>
    </font>
    <font>
      <sz val="11"/>
      <color theme="1"/>
      <name val="メイリオ"/>
      <family val="3"/>
      <charset val="128"/>
    </font>
    <font>
      <sz val="11"/>
      <name val="メイリオ"/>
      <family val="3"/>
      <charset val="128"/>
    </font>
  </fonts>
  <fills count="6">
    <fill>
      <patternFill patternType="none"/>
    </fill>
    <fill>
      <patternFill patternType="gray125"/>
    </fill>
    <fill>
      <patternFill patternType="solid">
        <fgColor indexed="26"/>
      </patternFill>
    </fill>
    <fill>
      <patternFill patternType="solid">
        <fgColor theme="0"/>
        <bgColor indexed="64"/>
      </patternFill>
    </fill>
    <fill>
      <patternFill patternType="solid">
        <fgColor rgb="FFFFFFFF"/>
        <bgColor rgb="FF000000"/>
      </patternFill>
    </fill>
    <fill>
      <patternFill patternType="solid">
        <fgColor rgb="FFFFCCFF"/>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22"/>
      </left>
      <right style="thin">
        <color indexed="22"/>
      </right>
      <top style="thin">
        <color indexed="22"/>
      </top>
      <bottom style="thin">
        <color indexed="22"/>
      </bottom>
      <diagonal/>
    </border>
  </borders>
  <cellStyleXfs count="32">
    <xf numFmtId="0" fontId="0" fillId="0" borderId="0">
      <alignment vertical="center"/>
    </xf>
    <xf numFmtId="0" fontId="3" fillId="0" borderId="0">
      <alignment vertical="center"/>
    </xf>
    <xf numFmtId="0" fontId="13" fillId="0" borderId="0" applyNumberFormat="0" applyFill="0" applyBorder="0" applyAlignment="0" applyProtection="0">
      <alignment vertical="center"/>
    </xf>
    <xf numFmtId="6" fontId="3" fillId="0" borderId="0" applyFont="0" applyFill="0" applyBorder="0" applyAlignment="0" applyProtection="0">
      <alignment vertical="center"/>
    </xf>
    <xf numFmtId="0" fontId="21" fillId="0" borderId="0">
      <alignment vertical="center"/>
    </xf>
    <xf numFmtId="38" fontId="22" fillId="0" borderId="0" applyFont="0" applyFill="0" applyBorder="0" applyAlignment="0" applyProtection="0"/>
    <xf numFmtId="0" fontId="22" fillId="0" borderId="0">
      <alignment vertical="center"/>
    </xf>
    <xf numFmtId="38" fontId="5" fillId="0" borderId="0" applyFont="0" applyFill="0" applyBorder="0" applyAlignment="0" applyProtection="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2" fillId="2" borderId="13" applyNumberFormat="0" applyFont="0" applyAlignment="0" applyProtection="0">
      <alignment vertical="center"/>
    </xf>
    <xf numFmtId="38" fontId="2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2" fillId="0" borderId="0">
      <alignment vertical="center"/>
    </xf>
    <xf numFmtId="0" fontId="2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4" fillId="0" borderId="0" xfId="1" applyFont="1">
      <alignment vertical="center"/>
    </xf>
    <xf numFmtId="0" fontId="6" fillId="0" borderId="0" xfId="1" applyFont="1">
      <alignment vertical="center"/>
    </xf>
    <xf numFmtId="0" fontId="7" fillId="0" borderId="0" xfId="1" applyFont="1">
      <alignment vertical="center"/>
    </xf>
    <xf numFmtId="0" fontId="9" fillId="0" borderId="0" xfId="1" applyFont="1">
      <alignment vertical="center"/>
    </xf>
    <xf numFmtId="0" fontId="12" fillId="0" borderId="0" xfId="1" applyFont="1" applyProtection="1">
      <alignment vertical="center"/>
      <protection locked="0"/>
    </xf>
    <xf numFmtId="0" fontId="9" fillId="0" borderId="0" xfId="1" applyFont="1" applyAlignment="1">
      <alignment horizontal="center" vertical="center"/>
    </xf>
    <xf numFmtId="0" fontId="9" fillId="0" borderId="0" xfId="1" applyFont="1" applyProtection="1">
      <alignment vertical="center"/>
      <protection locked="0"/>
    </xf>
    <xf numFmtId="49" fontId="9" fillId="0" borderId="0" xfId="1" applyNumberFormat="1" applyFont="1" applyProtection="1">
      <alignment vertical="center"/>
      <protection locked="0"/>
    </xf>
    <xf numFmtId="0" fontId="15" fillId="0" borderId="0" xfId="1" applyFont="1" applyAlignment="1">
      <alignment vertical="center" wrapText="1"/>
    </xf>
    <xf numFmtId="0" fontId="16" fillId="0" borderId="0" xfId="1" applyFont="1">
      <alignment vertical="center"/>
    </xf>
    <xf numFmtId="0" fontId="7" fillId="0" borderId="6" xfId="1" applyFont="1" applyBorder="1">
      <alignment vertical="center"/>
    </xf>
    <xf numFmtId="0" fontId="9" fillId="0" borderId="6" xfId="1" applyFont="1" applyBorder="1" applyAlignment="1">
      <alignment horizontal="left" vertical="center"/>
    </xf>
    <xf numFmtId="0" fontId="9" fillId="0" borderId="6" xfId="1" applyFont="1" applyBorder="1" applyAlignment="1">
      <alignment horizontal="right" vertical="center"/>
    </xf>
    <xf numFmtId="0" fontId="9" fillId="0" borderId="0" xfId="1" applyFont="1" applyAlignment="1">
      <alignment horizontal="right" vertical="center"/>
    </xf>
    <xf numFmtId="0" fontId="9" fillId="0" borderId="0" xfId="1" applyFont="1" applyAlignment="1" applyProtection="1">
      <alignment horizontal="center" vertical="center"/>
      <protection locked="0"/>
    </xf>
    <xf numFmtId="0" fontId="9" fillId="0" borderId="7" xfId="1" applyFont="1" applyBorder="1" applyAlignment="1">
      <alignment horizontal="center" vertical="center"/>
    </xf>
    <xf numFmtId="0" fontId="3" fillId="0" borderId="0" xfId="1">
      <alignment vertical="center"/>
    </xf>
    <xf numFmtId="0" fontId="7" fillId="0" borderId="0" xfId="1" applyFont="1" applyAlignment="1">
      <alignment horizontal="center" vertical="center"/>
    </xf>
    <xf numFmtId="0" fontId="25" fillId="0" borderId="4" xfId="0" applyFont="1" applyBorder="1">
      <alignment vertical="center"/>
    </xf>
    <xf numFmtId="0" fontId="25" fillId="0" borderId="4" xfId="0" applyFont="1" applyBorder="1" applyAlignment="1">
      <alignment horizontal="center" vertical="center"/>
    </xf>
    <xf numFmtId="178" fontId="25" fillId="0" borderId="4" xfId="0" applyNumberFormat="1" applyFont="1" applyBorder="1" applyAlignment="1">
      <alignment horizontal="center" vertical="center"/>
    </xf>
    <xf numFmtId="0" fontId="19" fillId="0" borderId="6" xfId="1" applyFont="1" applyBorder="1" applyAlignment="1">
      <alignment horizontal="center" vertical="center"/>
    </xf>
    <xf numFmtId="0" fontId="27" fillId="0" borderId="4" xfId="30" applyFont="1" applyBorder="1">
      <alignment vertical="center"/>
    </xf>
    <xf numFmtId="180" fontId="27" fillId="0" borderId="4" xfId="30" applyNumberFormat="1" applyFont="1" applyBorder="1">
      <alignment vertical="center"/>
    </xf>
    <xf numFmtId="20" fontId="27" fillId="0" borderId="4" xfId="30" applyNumberFormat="1" applyFont="1" applyBorder="1">
      <alignment vertical="center"/>
    </xf>
    <xf numFmtId="20" fontId="27" fillId="3" borderId="4" xfId="30" applyNumberFormat="1" applyFont="1" applyFill="1" applyBorder="1">
      <alignment vertical="center"/>
    </xf>
    <xf numFmtId="0" fontId="27" fillId="0" borderId="4" xfId="0" applyFont="1" applyBorder="1" applyAlignment="1">
      <alignment horizontal="left" vertical="center"/>
    </xf>
    <xf numFmtId="0" fontId="30" fillId="0" borderId="4" xfId="0" applyFont="1" applyBorder="1" applyAlignment="1">
      <alignment horizontal="left" vertical="center"/>
    </xf>
    <xf numFmtId="0" fontId="28" fillId="0" borderId="4" xfId="0" applyFont="1" applyBorder="1" applyAlignment="1">
      <alignment horizontal="left" vertical="center"/>
    </xf>
    <xf numFmtId="0" fontId="27" fillId="3" borderId="4" xfId="30" applyFont="1" applyFill="1" applyBorder="1" applyAlignment="1">
      <alignment horizontal="left" vertical="center"/>
    </xf>
    <xf numFmtId="180" fontId="27" fillId="3" borderId="4" xfId="30" applyNumberFormat="1" applyFont="1" applyFill="1" applyBorder="1">
      <alignment vertical="center"/>
    </xf>
    <xf numFmtId="20" fontId="30" fillId="0" borderId="4" xfId="30" applyNumberFormat="1" applyFont="1" applyBorder="1" applyAlignment="1">
      <alignment horizontal="center" vertical="center"/>
    </xf>
    <xf numFmtId="20" fontId="30" fillId="4" borderId="4" xfId="30" applyNumberFormat="1" applyFont="1" applyFill="1" applyBorder="1" applyAlignment="1">
      <alignment horizontal="center" vertical="center"/>
    </xf>
    <xf numFmtId="0" fontId="27" fillId="0" borderId="4" xfId="30" applyFont="1" applyBorder="1" applyAlignment="1">
      <alignment horizontal="left" vertical="center"/>
    </xf>
    <xf numFmtId="179" fontId="27" fillId="0" borderId="4" xfId="30" applyNumberFormat="1" applyFont="1" applyBorder="1" applyAlignment="1">
      <alignment horizontal="center" vertical="center"/>
    </xf>
    <xf numFmtId="20" fontId="27" fillId="0" borderId="4" xfId="30" applyNumberFormat="1" applyFont="1" applyBorder="1" applyAlignment="1">
      <alignment horizontal="center" vertical="center"/>
    </xf>
    <xf numFmtId="0" fontId="26" fillId="0" borderId="0" xfId="1" applyFont="1">
      <alignment vertical="center"/>
    </xf>
    <xf numFmtId="0" fontId="9" fillId="0" borderId="0" xfId="1" applyFont="1" applyAlignment="1">
      <alignment horizontal="left" vertical="center"/>
    </xf>
    <xf numFmtId="0" fontId="8" fillId="0" borderId="0" xfId="1" applyFont="1">
      <alignment vertical="center"/>
    </xf>
    <xf numFmtId="0" fontId="9" fillId="0" borderId="1" xfId="1" applyFont="1" applyBorder="1" applyAlignment="1">
      <alignment horizontal="center" vertical="center"/>
    </xf>
    <xf numFmtId="0" fontId="27" fillId="0" borderId="4" xfId="0" applyFont="1" applyBorder="1" applyAlignment="1">
      <alignment horizontal="center" vertical="center"/>
    </xf>
    <xf numFmtId="0" fontId="27" fillId="0" borderId="4" xfId="30" applyFont="1" applyBorder="1" applyAlignment="1">
      <alignment horizontal="center" vertical="center"/>
    </xf>
    <xf numFmtId="0" fontId="28" fillId="0" borderId="4" xfId="0" applyFont="1" applyBorder="1" applyAlignment="1">
      <alignment horizontal="center" vertical="center"/>
    </xf>
    <xf numFmtId="178" fontId="27" fillId="0" borderId="4" xfId="30" applyNumberFormat="1" applyFont="1" applyBorder="1" applyAlignment="1">
      <alignment horizontal="center" vertical="center"/>
    </xf>
    <xf numFmtId="181" fontId="31" fillId="0" borderId="4" xfId="0" applyNumberFormat="1" applyFont="1" applyBorder="1">
      <alignment vertical="center"/>
    </xf>
    <xf numFmtId="0" fontId="27" fillId="0" borderId="4" xfId="0" applyFont="1" applyBorder="1">
      <alignment vertical="center"/>
    </xf>
    <xf numFmtId="0" fontId="0" fillId="0" borderId="4" xfId="0" applyBorder="1">
      <alignment vertical="center"/>
    </xf>
    <xf numFmtId="0" fontId="31" fillId="0" borderId="4" xfId="0" applyFont="1" applyBorder="1" applyAlignment="1">
      <alignment horizontal="center" vertical="center"/>
    </xf>
    <xf numFmtId="0" fontId="32" fillId="0" borderId="4" xfId="0" applyFont="1" applyBorder="1" applyAlignment="1">
      <alignment horizontal="center" vertical="center"/>
    </xf>
    <xf numFmtId="0" fontId="9" fillId="5" borderId="4" xfId="1" applyFont="1" applyFill="1" applyBorder="1" applyAlignment="1">
      <alignment horizontal="center" vertical="center"/>
    </xf>
    <xf numFmtId="0" fontId="16" fillId="5" borderId="2" xfId="1" applyFont="1" applyFill="1" applyBorder="1" applyAlignment="1">
      <alignment horizontal="center" vertical="center"/>
    </xf>
    <xf numFmtId="0" fontId="9" fillId="5" borderId="1" xfId="1" applyFont="1" applyFill="1" applyBorder="1" applyAlignment="1">
      <alignment horizontal="center" vertical="center"/>
    </xf>
    <xf numFmtId="0" fontId="11" fillId="0" borderId="5" xfId="1" applyFont="1" applyBorder="1" applyAlignment="1">
      <alignment horizontal="left" vertical="center" indent="1"/>
    </xf>
    <xf numFmtId="0" fontId="11" fillId="0" borderId="6" xfId="1" applyFont="1" applyBorder="1" applyAlignment="1">
      <alignment horizontal="left" vertical="center" indent="1"/>
    </xf>
    <xf numFmtId="0" fontId="11" fillId="0" borderId="7" xfId="1" applyFont="1" applyBorder="1" applyAlignment="1">
      <alignment horizontal="left" vertical="center" indent="1"/>
    </xf>
    <xf numFmtId="0" fontId="11" fillId="0" borderId="8" xfId="1" applyFont="1" applyBorder="1" applyAlignment="1">
      <alignment horizontal="left" vertical="center" indent="1"/>
    </xf>
    <xf numFmtId="0" fontId="11" fillId="0" borderId="9" xfId="1" applyFont="1" applyBorder="1" applyAlignment="1">
      <alignment horizontal="left" vertical="center" indent="1"/>
    </xf>
    <xf numFmtId="0" fontId="11" fillId="0" borderId="10" xfId="1" applyFont="1" applyBorder="1" applyAlignment="1">
      <alignment horizontal="left" vertical="center" indent="1"/>
    </xf>
    <xf numFmtId="176" fontId="11" fillId="0" borderId="5" xfId="1" applyNumberFormat="1" applyFont="1" applyBorder="1" applyAlignment="1">
      <alignment horizontal="center" vertical="center" wrapText="1"/>
    </xf>
    <xf numFmtId="176" fontId="11" fillId="0" borderId="7" xfId="1" applyNumberFormat="1" applyFont="1" applyBorder="1" applyAlignment="1">
      <alignment horizontal="center" vertical="center" wrapText="1"/>
    </xf>
    <xf numFmtId="176" fontId="11" fillId="0" borderId="8" xfId="1" applyNumberFormat="1" applyFont="1" applyBorder="1" applyAlignment="1">
      <alignment horizontal="center" vertical="center" wrapText="1"/>
    </xf>
    <xf numFmtId="176" fontId="11" fillId="0" borderId="10" xfId="1" applyNumberFormat="1"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9" fillId="0" borderId="5" xfId="1" applyFont="1" applyBorder="1" applyAlignment="1">
      <alignment horizontal="left" vertical="center" wrapText="1" indent="1"/>
    </xf>
    <xf numFmtId="0" fontId="9" fillId="0" borderId="6" xfId="1" applyFont="1" applyBorder="1" applyAlignment="1">
      <alignment horizontal="left" vertical="center" wrapText="1" indent="1"/>
    </xf>
    <xf numFmtId="0" fontId="9" fillId="0" borderId="7" xfId="1" applyFont="1" applyBorder="1" applyAlignment="1">
      <alignment horizontal="left" vertical="center" wrapText="1" indent="1"/>
    </xf>
    <xf numFmtId="0" fontId="9" fillId="0" borderId="8" xfId="1" applyFont="1" applyBorder="1" applyAlignment="1">
      <alignment horizontal="left" vertical="center" wrapText="1" indent="1"/>
    </xf>
    <xf numFmtId="0" fontId="9" fillId="0" borderId="9" xfId="1" applyFont="1" applyBorder="1" applyAlignment="1">
      <alignment horizontal="left" vertical="center" wrapText="1" indent="1"/>
    </xf>
    <xf numFmtId="0" fontId="9" fillId="0" borderId="10" xfId="1" applyFont="1" applyBorder="1" applyAlignment="1">
      <alignment horizontal="left" vertical="center" wrapText="1" indent="1"/>
    </xf>
    <xf numFmtId="0" fontId="9" fillId="0" borderId="0" xfId="1" applyFont="1" applyAlignment="1">
      <alignment horizontal="right" vertical="center"/>
    </xf>
    <xf numFmtId="0" fontId="9" fillId="0" borderId="0" xfId="1" applyFont="1" applyAlignment="1">
      <alignment horizontal="center" vertical="center"/>
    </xf>
    <xf numFmtId="0" fontId="10" fillId="5" borderId="1" xfId="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1" fillId="0" borderId="1" xfId="1" applyFont="1" applyBorder="1" applyAlignment="1">
      <alignment horizontal="left" vertical="center" indent="1"/>
    </xf>
    <xf numFmtId="0" fontId="11" fillId="0" borderId="2" xfId="1" applyFont="1" applyBorder="1" applyAlignment="1">
      <alignment horizontal="left" vertical="center" indent="1"/>
    </xf>
    <xf numFmtId="0" fontId="11" fillId="0" borderId="3" xfId="1" applyFont="1" applyBorder="1" applyAlignment="1">
      <alignment horizontal="left" vertical="center" indent="1"/>
    </xf>
    <xf numFmtId="0" fontId="14" fillId="5" borderId="4" xfId="1" applyFont="1" applyFill="1" applyBorder="1" applyAlignment="1">
      <alignment horizontal="center" vertical="center" wrapText="1"/>
    </xf>
    <xf numFmtId="0" fontId="14" fillId="5" borderId="4" xfId="1" applyFont="1" applyFill="1" applyBorder="1" applyAlignment="1">
      <alignment horizontal="center" vertical="center"/>
    </xf>
    <xf numFmtId="0" fontId="18" fillId="0" borderId="0" xfId="1" applyFont="1" applyAlignment="1">
      <alignment horizontal="left" vertical="center"/>
    </xf>
    <xf numFmtId="0" fontId="10" fillId="5" borderId="8" xfId="1" applyFont="1" applyFill="1" applyBorder="1" applyAlignment="1">
      <alignment horizontal="center" vertical="center"/>
    </xf>
    <xf numFmtId="0" fontId="10" fillId="5" borderId="9" xfId="1" applyFont="1" applyFill="1" applyBorder="1" applyAlignment="1">
      <alignment horizontal="center" vertical="center"/>
    </xf>
    <xf numFmtId="0" fontId="10" fillId="5" borderId="10" xfId="1" applyFont="1" applyFill="1" applyBorder="1" applyAlignment="1">
      <alignment horizontal="center" vertical="center"/>
    </xf>
    <xf numFmtId="0" fontId="17" fillId="0" borderId="8" xfId="1" applyFont="1" applyBorder="1" applyAlignment="1">
      <alignment horizontal="left" vertical="center" indent="1"/>
    </xf>
    <xf numFmtId="0" fontId="17" fillId="0" borderId="9" xfId="1" applyFont="1" applyBorder="1" applyAlignment="1">
      <alignment horizontal="left" vertical="center" indent="1"/>
    </xf>
    <xf numFmtId="0" fontId="17" fillId="0" borderId="10" xfId="1" applyFont="1" applyBorder="1" applyAlignment="1">
      <alignment horizontal="left" vertical="center" inden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0" fillId="5" borderId="5" xfId="1" applyFont="1" applyFill="1" applyBorder="1" applyAlignment="1">
      <alignment horizontal="center" vertical="center"/>
    </xf>
    <xf numFmtId="0" fontId="10" fillId="5" borderId="6" xfId="1" applyFont="1" applyFill="1" applyBorder="1" applyAlignment="1">
      <alignment horizontal="center" vertical="center"/>
    </xf>
    <xf numFmtId="0" fontId="10" fillId="5" borderId="7" xfId="1" applyFont="1" applyFill="1" applyBorder="1" applyAlignment="1">
      <alignment horizontal="center" vertical="center"/>
    </xf>
    <xf numFmtId="0" fontId="14" fillId="0" borderId="5" xfId="1" applyFont="1" applyBorder="1" applyAlignment="1">
      <alignment horizontal="left" vertical="center" indent="1"/>
    </xf>
    <xf numFmtId="0" fontId="14" fillId="0" borderId="6" xfId="1" applyFont="1" applyBorder="1" applyAlignment="1">
      <alignment horizontal="left" vertical="center" indent="1"/>
    </xf>
    <xf numFmtId="0" fontId="14" fillId="0" borderId="7" xfId="1" applyFont="1" applyBorder="1" applyAlignment="1">
      <alignment horizontal="left" vertical="center" indent="1"/>
    </xf>
    <xf numFmtId="49" fontId="11" fillId="0" borderId="4" xfId="1" applyNumberFormat="1" applyFont="1" applyBorder="1" applyAlignment="1">
      <alignment horizontal="left" vertical="center" indent="1"/>
    </xf>
    <xf numFmtId="0" fontId="13" fillId="0" borderId="4" xfId="2" applyBorder="1" applyAlignment="1" applyProtection="1">
      <alignment horizontal="left" vertical="center" indent="1"/>
    </xf>
    <xf numFmtId="0" fontId="16" fillId="5" borderId="1" xfId="1" applyFont="1" applyFill="1" applyBorder="1" applyAlignment="1">
      <alignment horizontal="center" vertical="center"/>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9" fillId="5" borderId="1" xfId="1" applyFont="1" applyFill="1" applyBorder="1" applyAlignment="1">
      <alignment horizontal="center" vertical="center"/>
    </xf>
    <xf numFmtId="0" fontId="9" fillId="5" borderId="3" xfId="1" applyFont="1" applyFill="1" applyBorder="1" applyAlignment="1">
      <alignment horizontal="center" vertical="center"/>
    </xf>
    <xf numFmtId="0" fontId="11" fillId="0" borderId="5" xfId="1" applyFont="1" applyBorder="1" applyAlignment="1">
      <alignment horizontal="left" vertical="center" wrapText="1" indent="1"/>
    </xf>
    <xf numFmtId="0" fontId="11" fillId="0" borderId="6" xfId="1" applyFont="1" applyBorder="1" applyAlignment="1">
      <alignment horizontal="left" vertical="center" wrapText="1" indent="1"/>
    </xf>
    <xf numFmtId="0" fontId="11" fillId="0" borderId="7" xfId="1" applyFont="1" applyBorder="1" applyAlignment="1">
      <alignment horizontal="left" vertical="center" wrapText="1" indent="1"/>
    </xf>
    <xf numFmtId="0" fontId="11" fillId="0" borderId="8" xfId="1" applyFont="1" applyBorder="1" applyAlignment="1">
      <alignment horizontal="left" vertical="center" wrapText="1" indent="1"/>
    </xf>
    <xf numFmtId="0" fontId="11" fillId="0" borderId="9" xfId="1" applyFont="1" applyBorder="1" applyAlignment="1">
      <alignment horizontal="left" vertical="center" wrapText="1" indent="1"/>
    </xf>
    <xf numFmtId="0" fontId="11" fillId="0" borderId="10" xfId="1" applyFont="1" applyBorder="1" applyAlignment="1">
      <alignment horizontal="left" vertical="center" wrapText="1" indent="1"/>
    </xf>
    <xf numFmtId="56" fontId="16" fillId="0" borderId="5" xfId="1" applyNumberFormat="1" applyFont="1" applyBorder="1" applyAlignment="1">
      <alignment horizontal="center" vertical="center"/>
    </xf>
    <xf numFmtId="56" fontId="16" fillId="0" borderId="6" xfId="1" applyNumberFormat="1" applyFont="1" applyBorder="1" applyAlignment="1">
      <alignment horizontal="center" vertical="center"/>
    </xf>
    <xf numFmtId="56" fontId="16" fillId="0" borderId="7" xfId="1" applyNumberFormat="1" applyFont="1" applyBorder="1" applyAlignment="1">
      <alignment horizontal="center" vertical="center"/>
    </xf>
    <xf numFmtId="56" fontId="16" fillId="0" borderId="8" xfId="1" applyNumberFormat="1" applyFont="1" applyBorder="1" applyAlignment="1">
      <alignment horizontal="center" vertical="center"/>
    </xf>
    <xf numFmtId="56" fontId="16" fillId="0" borderId="9" xfId="1" applyNumberFormat="1" applyFont="1" applyBorder="1" applyAlignment="1">
      <alignment horizontal="center" vertical="center"/>
    </xf>
    <xf numFmtId="56" fontId="16" fillId="0" borderId="10" xfId="1" applyNumberFormat="1" applyFont="1" applyBorder="1" applyAlignment="1">
      <alignment horizontal="center" vertical="center"/>
    </xf>
    <xf numFmtId="177" fontId="9" fillId="0" borderId="11" xfId="1" applyNumberFormat="1" applyFont="1" applyBorder="1" applyAlignment="1">
      <alignment horizontal="center" vertical="center"/>
    </xf>
    <xf numFmtId="177" fontId="9" fillId="0" borderId="12" xfId="1" applyNumberFormat="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6" fontId="9" fillId="0" borderId="5" xfId="3" applyFont="1" applyBorder="1" applyAlignment="1">
      <alignment horizontal="right" vertical="center"/>
    </xf>
    <xf numFmtId="6" fontId="9" fillId="0" borderId="7" xfId="3" applyFont="1" applyBorder="1" applyAlignment="1">
      <alignment horizontal="right" vertical="center"/>
    </xf>
    <xf numFmtId="6" fontId="9" fillId="0" borderId="8" xfId="3" applyFont="1" applyBorder="1" applyAlignment="1">
      <alignment horizontal="right" vertical="center"/>
    </xf>
    <xf numFmtId="6" fontId="9" fillId="0" borderId="10" xfId="3" applyFont="1" applyBorder="1" applyAlignment="1">
      <alignment horizontal="right" vertical="center"/>
    </xf>
    <xf numFmtId="176" fontId="11" fillId="0" borderId="11" xfId="1" applyNumberFormat="1" applyFont="1" applyBorder="1" applyAlignment="1" applyProtection="1">
      <alignment horizontal="center" vertical="center" wrapText="1"/>
      <protection locked="0"/>
    </xf>
    <xf numFmtId="176" fontId="11" fillId="0" borderId="12" xfId="1" applyNumberFormat="1" applyFont="1" applyBorder="1" applyAlignment="1" applyProtection="1">
      <alignment horizontal="center" vertical="center" wrapText="1"/>
      <protection locked="0"/>
    </xf>
    <xf numFmtId="0" fontId="9" fillId="5" borderId="1" xfId="1" applyFont="1" applyFill="1" applyBorder="1" applyAlignment="1">
      <alignment horizontal="center" vertical="center" wrapText="1"/>
    </xf>
    <xf numFmtId="0" fontId="9" fillId="5" borderId="3" xfId="1" applyFont="1" applyFill="1" applyBorder="1" applyAlignment="1">
      <alignment horizontal="center" vertical="center" wrapText="1"/>
    </xf>
    <xf numFmtId="0" fontId="9" fillId="5" borderId="2" xfId="1" applyFont="1" applyFill="1" applyBorder="1" applyAlignment="1">
      <alignment horizontal="center" vertical="center"/>
    </xf>
    <xf numFmtId="0" fontId="16" fillId="5" borderId="1" xfId="1" applyFont="1" applyFill="1" applyBorder="1" applyAlignment="1">
      <alignment horizontal="center" vertical="center" wrapText="1"/>
    </xf>
    <xf numFmtId="0" fontId="16" fillId="5" borderId="2" xfId="1" applyFont="1" applyFill="1" applyBorder="1" applyAlignment="1">
      <alignment horizontal="center" vertical="center" wrapText="1"/>
    </xf>
    <xf numFmtId="0" fontId="16" fillId="5" borderId="3" xfId="1" applyFont="1" applyFill="1" applyBorder="1" applyAlignment="1">
      <alignment horizontal="center" vertical="center" wrapText="1"/>
    </xf>
    <xf numFmtId="6" fontId="9" fillId="0" borderId="0" xfId="1" applyNumberFormat="1" applyFont="1" applyAlignment="1">
      <alignment horizontal="right" vertical="center"/>
    </xf>
    <xf numFmtId="6" fontId="9" fillId="0" borderId="1" xfId="1" applyNumberFormat="1" applyFont="1" applyBorder="1" applyAlignment="1">
      <alignment horizontal="right" vertical="center"/>
    </xf>
    <xf numFmtId="6" fontId="9" fillId="0" borderId="3" xfId="1" applyNumberFormat="1" applyFont="1" applyBorder="1" applyAlignment="1">
      <alignment horizontal="right" vertical="center"/>
    </xf>
    <xf numFmtId="0" fontId="19" fillId="0" borderId="6" xfId="1" applyFont="1" applyBorder="1" applyAlignment="1">
      <alignment horizontal="center" vertical="center"/>
    </xf>
    <xf numFmtId="0" fontId="20" fillId="0" borderId="6" xfId="1" applyFont="1" applyBorder="1" applyAlignment="1">
      <alignment horizontal="center" vertical="center"/>
    </xf>
  </cellXfs>
  <cellStyles count="32">
    <cellStyle name="パーセント 2" xfId="8" xr:uid="{00000000-0005-0000-0000-000000000000}"/>
    <cellStyle name="パーセント 3" xfId="9" xr:uid="{00000000-0005-0000-0000-000001000000}"/>
    <cellStyle name="パーセント 4" xfId="10" xr:uid="{00000000-0005-0000-0000-000002000000}"/>
    <cellStyle name="ハイパーリンク" xfId="2" builtinId="8"/>
    <cellStyle name="メモ 2" xfId="11" xr:uid="{00000000-0005-0000-0000-000004000000}"/>
    <cellStyle name="桁区切り 2" xfId="5" xr:uid="{00000000-0005-0000-0000-000006000000}"/>
    <cellStyle name="桁区切り 3" xfId="12" xr:uid="{00000000-0005-0000-0000-000007000000}"/>
    <cellStyle name="桁区切り 3 2" xfId="13" xr:uid="{00000000-0005-0000-0000-000008000000}"/>
    <cellStyle name="桁区切り 3 2 2" xfId="14" xr:uid="{00000000-0005-0000-0000-000009000000}"/>
    <cellStyle name="桁区切り 3 3" xfId="15" xr:uid="{00000000-0005-0000-0000-00000A000000}"/>
    <cellStyle name="桁区切り 4" xfId="16" xr:uid="{00000000-0005-0000-0000-00000B000000}"/>
    <cellStyle name="桁区切り 5" xfId="17" xr:uid="{00000000-0005-0000-0000-00000C000000}"/>
    <cellStyle name="桁区切り 6" xfId="7" xr:uid="{00000000-0005-0000-0000-00000D000000}"/>
    <cellStyle name="桁区切り 8" xfId="31" xr:uid="{3F78D83E-BC6C-4804-A2B3-A76CAE220577}"/>
    <cellStyle name="通貨 2" xfId="18" xr:uid="{00000000-0005-0000-0000-00000E000000}"/>
    <cellStyle name="通貨 3" xfId="19" xr:uid="{00000000-0005-0000-0000-00000F000000}"/>
    <cellStyle name="通貨 4" xfId="3" xr:uid="{00000000-0005-0000-0000-000010000000}"/>
    <cellStyle name="標準" xfId="0" builtinId="0"/>
    <cellStyle name="標準 10" xfId="4" xr:uid="{00000000-0005-0000-0000-000012000000}"/>
    <cellStyle name="標準 10 3" xfId="6" xr:uid="{00000000-0005-0000-0000-000013000000}"/>
    <cellStyle name="標準 14" xfId="30" xr:uid="{5B658435-9FEE-4147-825B-9298DF3548BB}"/>
    <cellStyle name="標準 2" xfId="20" xr:uid="{00000000-0005-0000-0000-000014000000}"/>
    <cellStyle name="標準 21" xfId="21" xr:uid="{00000000-0005-0000-0000-000015000000}"/>
    <cellStyle name="標準 3" xfId="22" xr:uid="{00000000-0005-0000-0000-000016000000}"/>
    <cellStyle name="標準 4" xfId="23" xr:uid="{00000000-0005-0000-0000-000017000000}"/>
    <cellStyle name="標準 4 2" xfId="1" xr:uid="{00000000-0005-0000-0000-000018000000}"/>
    <cellStyle name="標準 4_コース情報" xfId="24" xr:uid="{00000000-0005-0000-0000-000019000000}"/>
    <cellStyle name="標準 5" xfId="25" xr:uid="{00000000-0005-0000-0000-00001A000000}"/>
    <cellStyle name="標準 6" xfId="26" xr:uid="{00000000-0005-0000-0000-00001B000000}"/>
    <cellStyle name="標準 7" xfId="27" xr:uid="{00000000-0005-0000-0000-00001C000000}"/>
    <cellStyle name="標準 8" xfId="28" xr:uid="{00000000-0005-0000-0000-00001D000000}"/>
    <cellStyle name="標準 9" xfId="29" xr:uid="{00000000-0005-0000-0000-00001E000000}"/>
  </cellStyles>
  <dxfs count="1">
    <dxf>
      <fill>
        <patternFill>
          <bgColor theme="0" tint="-0.14996795556505021"/>
        </patternFill>
      </fill>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256659</xdr:colOff>
      <xdr:row>6</xdr:row>
      <xdr:rowOff>46325</xdr:rowOff>
    </xdr:from>
    <xdr:to>
      <xdr:col>16</xdr:col>
      <xdr:colOff>168089</xdr:colOff>
      <xdr:row>14</xdr:row>
      <xdr:rowOff>56029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2587483" y="1122090"/>
          <a:ext cx="5458341" cy="1264763"/>
        </a:xfrm>
        <a:prstGeom prst="rect">
          <a:avLst/>
        </a:prstGeom>
        <a:solidFill>
          <a:srgbClr val="FFFFFF"/>
        </a:solidFill>
        <a:ln w="9525">
          <a:solidFill>
            <a:srgbClr val="FFFFFF"/>
          </a:solid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FF0000"/>
              </a:solidFill>
              <a:latin typeface="MS UI Gothic" panose="020B0600070205080204" pitchFamily="50" charset="-128"/>
              <a:ea typeface="MS UI Gothic" panose="020B0600070205080204" pitchFamily="50" charset="-128"/>
            </a:rPr>
            <a:t>■複数人お申し込みの場合は、各受講者ごとにシートをコピーしてご利用ください。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200" b="1" i="0" u="none" strike="noStrike" baseline="0">
              <a:solidFill>
                <a:srgbClr val="FF0000"/>
              </a:solidFill>
              <a:latin typeface="MS UI Gothic" panose="020B0600070205080204" pitchFamily="50" charset="-128"/>
              <a:ea typeface="MS UI Gothic" panose="020B0600070205080204" pitchFamily="50" charset="-128"/>
              <a:cs typeface="+mn-cs"/>
            </a:rPr>
            <a:t>■</a:t>
          </a:r>
          <a:r>
            <a:rPr lang="ja-JP" altLang="en-US" sz="1200" b="1" i="0" u="none" strike="noStrike" baseline="0">
              <a:solidFill>
                <a:srgbClr val="FF0000"/>
              </a:solidFill>
              <a:latin typeface="MS UI Gothic" panose="020B0600070205080204" pitchFamily="50" charset="-128"/>
              <a:ea typeface="MS UI Gothic" panose="020B0600070205080204" pitchFamily="50" charset="-128"/>
              <a:cs typeface="+mn-cs"/>
            </a:rPr>
            <a:t>助成金非対象者の場合はまとめて</a:t>
          </a:r>
          <a:r>
            <a:rPr lang="en-US" altLang="ja-JP" sz="1200" b="1" i="0" u="none" strike="noStrike" baseline="0">
              <a:solidFill>
                <a:srgbClr val="FF0000"/>
              </a:solidFill>
              <a:latin typeface="MS UI Gothic" panose="020B0600070205080204" pitchFamily="50" charset="-128"/>
              <a:ea typeface="MS UI Gothic" panose="020B0600070205080204" pitchFamily="50" charset="-128"/>
              <a:cs typeface="+mn-cs"/>
            </a:rPr>
            <a:t>1</a:t>
          </a:r>
          <a:r>
            <a:rPr lang="ja-JP" altLang="en-US" sz="1200" b="1" i="0" u="none" strike="noStrike" baseline="0">
              <a:solidFill>
                <a:srgbClr val="FF0000"/>
              </a:solidFill>
              <a:latin typeface="MS UI Gothic" panose="020B0600070205080204" pitchFamily="50" charset="-128"/>
              <a:ea typeface="MS UI Gothic" panose="020B0600070205080204" pitchFamily="50" charset="-128"/>
              <a:cs typeface="+mn-cs"/>
            </a:rPr>
            <a:t>シートにまとめていただいても構いません。</a:t>
          </a:r>
          <a:endParaRPr lang="ja-JP" altLang="ja-JP" sz="1200" b="1" i="0" u="none" strike="noStrike" baseline="0">
            <a:solidFill>
              <a:srgbClr val="FF0000"/>
            </a:solidFill>
            <a:latin typeface="MS UI Gothic" panose="020B0600070205080204" pitchFamily="50" charset="-128"/>
            <a:ea typeface="MS UI Gothic" panose="020B0600070205080204" pitchFamily="50" charset="-128"/>
            <a:cs typeface="+mn-cs"/>
          </a:endParaRPr>
        </a:p>
        <a:p>
          <a:pPr algn="l" rtl="0">
            <a:defRPr sz="1000"/>
          </a:pPr>
          <a:br>
            <a:rPr lang="en-US" altLang="ja-JP" sz="1050" b="0" i="0" u="none" strike="noStrike" baseline="0">
              <a:solidFill>
                <a:srgbClr val="000000"/>
              </a:solidFill>
              <a:latin typeface="MS UI Gothic" panose="020B0600070205080204" pitchFamily="50" charset="-128"/>
              <a:ea typeface="MS UI Gothic" panose="020B0600070205080204" pitchFamily="50" charset="-128"/>
            </a:rPr>
          </a:b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■申込受付通知のご返信</a:t>
          </a:r>
        </a:p>
        <a:p>
          <a:pPr algn="l" rtl="0">
            <a:defRPr sz="1000"/>
          </a:pP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①</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お申込は申込欄に必要事項を記入の上、各研修の締切日までにメールもしくは</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FAX</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して下さい。それ以降はお電話にてご相談下さい。（</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TEL</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0985</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30</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5050</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まで）</a:t>
          </a:r>
          <a:endParaRPr lang="en-US" altLang="ja-JP" sz="1050" b="0" i="0" u="none" strike="noStrike" baseline="0">
            <a:solidFill>
              <a:srgbClr val="000000"/>
            </a:solidFill>
            <a:latin typeface="MS UI Gothic" panose="020B0600070205080204" pitchFamily="50" charset="-128"/>
            <a:ea typeface="MS UI Gothic" panose="020B0600070205080204" pitchFamily="50" charset="-128"/>
          </a:endParaRPr>
        </a:p>
        <a:p>
          <a:pPr algn="l" rtl="0">
            <a:defRPr sz="1000"/>
          </a:pPr>
          <a:endParaRPr lang="en-US" altLang="ja-JP" sz="1050" b="0" i="0" u="none" strike="noStrike" baseline="0">
            <a:solidFill>
              <a:srgbClr val="000000"/>
            </a:solidFill>
            <a:latin typeface="MS UI Gothic" panose="020B0600070205080204" pitchFamily="50" charset="-128"/>
            <a:ea typeface="MS UI Gothic" panose="020B0600070205080204" pitchFamily="50" charset="-128"/>
          </a:endParaRPr>
        </a:p>
      </xdr:txBody>
    </xdr:sp>
    <xdr:clientData/>
  </xdr:twoCellAnchor>
  <xdr:twoCellAnchor>
    <xdr:from>
      <xdr:col>0</xdr:col>
      <xdr:colOff>0</xdr:colOff>
      <xdr:row>2</xdr:row>
      <xdr:rowOff>128381</xdr:rowOff>
    </xdr:from>
    <xdr:to>
      <xdr:col>26</xdr:col>
      <xdr:colOff>180975</xdr:colOff>
      <xdr:row>15</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565410"/>
          <a:ext cx="10187828" cy="1967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400"/>
            </a:lnSpc>
          </a:pPr>
          <a:r>
            <a:rPr kumimoji="1" lang="en-US" altLang="ja-JP" sz="2000">
              <a:latin typeface="MS UI Gothic" panose="020B0600070205080204" pitchFamily="50" charset="-128"/>
              <a:ea typeface="MS UI Gothic" panose="020B0600070205080204" pitchFamily="50" charset="-128"/>
            </a:rPr>
            <a:t>2026</a:t>
          </a:r>
          <a:r>
            <a:rPr kumimoji="1" lang="ja-JP" altLang="en-US" sz="2000">
              <a:latin typeface="MS UI Gothic" panose="020B0600070205080204" pitchFamily="50" charset="-128"/>
              <a:ea typeface="MS UI Gothic" panose="020B0600070205080204" pitchFamily="50" charset="-128"/>
            </a:rPr>
            <a:t>年度 研修</a:t>
          </a:r>
          <a:r>
            <a:rPr kumimoji="1" lang="ja-JP" altLang="en-US" sz="2000">
              <a:latin typeface="+mj-ea"/>
              <a:ea typeface="+mj-ea"/>
            </a:rPr>
            <a:t>受講</a:t>
          </a:r>
          <a:r>
            <a:rPr kumimoji="1" lang="ja-JP" altLang="en-US" sz="2000">
              <a:latin typeface="MS UI Gothic" panose="020B0600070205080204" pitchFamily="50" charset="-128"/>
              <a:ea typeface="MS UI Gothic" panose="020B0600070205080204" pitchFamily="50" charset="-128"/>
            </a:rPr>
            <a:t>申込書</a:t>
          </a:r>
        </a:p>
      </xdr:txBody>
    </xdr:sp>
    <xdr:clientData/>
  </xdr:twoCellAnchor>
  <xdr:twoCellAnchor>
    <xdr:from>
      <xdr:col>0</xdr:col>
      <xdr:colOff>169692</xdr:colOff>
      <xdr:row>43</xdr:row>
      <xdr:rowOff>149541</xdr:rowOff>
    </xdr:from>
    <xdr:to>
      <xdr:col>46</xdr:col>
      <xdr:colOff>3922</xdr:colOff>
      <xdr:row>62</xdr:row>
      <xdr:rowOff>10133</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a:spLocks noChangeArrowheads="1"/>
        </xdr:cNvSpPr>
      </xdr:nvSpPr>
      <xdr:spPr bwMode="auto">
        <a:xfrm>
          <a:off x="169692" y="10647307"/>
          <a:ext cx="11162900" cy="3559129"/>
        </a:xfrm>
        <a:prstGeom prst="rect">
          <a:avLst/>
        </a:prstGeom>
        <a:solidFill>
          <a:srgbClr val="FFFFFF"/>
        </a:solidFill>
        <a:ln w="9525">
          <a:noFill/>
          <a:miter lim="800000"/>
          <a:headEnd/>
          <a:tailEnd/>
        </a:ln>
      </xdr:spPr>
      <xdr:txBody>
        <a:bodyPr vertOverflow="clip" wrap="square" lIns="0" tIns="0" rIns="90000" bIns="46800" anchor="t" upright="1"/>
        <a:lstStyle/>
        <a:p>
          <a:pPr algn="l" rtl="0">
            <a:defRPr sz="1000"/>
          </a:pPr>
          <a:r>
            <a:rPr lang="ja-JP" altLang="en-US" sz="1000" b="0" i="0" u="none" strike="noStrike" baseline="0">
              <a:solidFill>
                <a:srgbClr val="000000"/>
              </a:solidFill>
              <a:latin typeface="HGS明朝E"/>
              <a:ea typeface="HGS明朝E"/>
            </a:rPr>
            <a:t>■個人情報収集にあたっての告知事項 　</a:t>
          </a:r>
        </a:p>
        <a:p>
          <a:pPr algn="l" rtl="0">
            <a:defRPr sz="1000"/>
          </a:pPr>
          <a:r>
            <a:rPr lang="en-US" altLang="ja-JP" sz="1000" b="0" i="0" u="none" strike="noStrike" baseline="0">
              <a:solidFill>
                <a:srgbClr val="000000"/>
              </a:solidFill>
              <a:latin typeface="HGS明朝E"/>
              <a:ea typeface="HGS明朝E"/>
            </a:rPr>
            <a:t> </a:t>
          </a:r>
          <a:r>
            <a:rPr lang="ja-JP" altLang="en-US" sz="1000" b="0" i="0" u="none" strike="noStrike" baseline="0">
              <a:solidFill>
                <a:srgbClr val="000000"/>
              </a:solidFill>
              <a:latin typeface="HGS明朝E"/>
              <a:ea typeface="HGS明朝E"/>
            </a:rPr>
            <a:t>当社は、提供していただいた個人情報に関する取扱い方法について、下記の利用目的により、当該業務に必要な範囲内で適正に使用することとします。</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１、利用目的について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･研修講座管理運営のため</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２、第三者への提供について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･お預かりした個人情報の第三者への提供については、本人の同意がない限り行いません。ただし、以下の場合は関係法令に関しない範囲で、本人の同意なく本人の個人情報を開示する場合があります。</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 　　法令に基づく場合</a:t>
          </a:r>
        </a:p>
        <a:p>
          <a:pPr algn="l" rtl="0">
            <a:defRPr sz="1000"/>
          </a:pPr>
          <a:r>
            <a:rPr lang="ja-JP" altLang="en-US" sz="1000" b="0" i="0" u="none" strike="noStrike" baseline="0">
              <a:solidFill>
                <a:srgbClr val="000000"/>
              </a:solidFill>
              <a:latin typeface="HGS明朝E"/>
              <a:ea typeface="HGS明朝E"/>
            </a:rPr>
            <a:t> 　　人の生命、身体又は財産の保護の為に必要がある場合であって、本人の同意を得ることが困難であるとき</a:t>
          </a:r>
        </a:p>
        <a:p>
          <a:pPr algn="l" rtl="0">
            <a:defRPr sz="1000"/>
          </a:pPr>
          <a:r>
            <a:rPr lang="ja-JP" altLang="en-US" sz="1000" b="0" i="0" u="none" strike="noStrike" baseline="0">
              <a:solidFill>
                <a:srgbClr val="000000"/>
              </a:solidFill>
              <a:latin typeface="HGS明朝E"/>
              <a:ea typeface="HGS明朝E"/>
            </a:rPr>
            <a:t> 　　公衆衛生の向上又は児童の健全な育成の為に特に必要がある場合であって、本人の同意を得ることが困難であるとき</a:t>
          </a:r>
        </a:p>
        <a:p>
          <a:pPr algn="l" rtl="0">
            <a:defRPr sz="1000"/>
          </a:pPr>
          <a:r>
            <a:rPr lang="ja-JP" altLang="en-US" sz="1000" b="0" i="0" u="none" strike="noStrike" baseline="0">
              <a:solidFill>
                <a:srgbClr val="000000"/>
              </a:solidFill>
              <a:latin typeface="HGS明朝E"/>
              <a:ea typeface="HGS明朝E"/>
            </a:rPr>
            <a:t> 　　国の機関若しくは地方公共団体又はその委託を受けた者が法令の定める事務を遂行することに対して協力する必要がある場合であって、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　　本人の同意を得ることによって当該事務の遂行に支障を及ぼすおそれがあるとき</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３</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個人情報の開示等について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･個人情報の利用目的の通知、開示、内容の訂正、追加又は削除、地用の停止、消去及び第三者への提供の停止の要求があった場合は遅滞無く開示に応じます。下記の窓口まで、お申し出ください。</a:t>
          </a:r>
        </a:p>
        <a:p>
          <a:pPr algn="l" rtl="0">
            <a:defRPr sz="1000"/>
          </a:pPr>
          <a:r>
            <a:rPr lang="ja-JP" altLang="en-US" sz="1000" b="0" i="0" u="none" strike="noStrike" baseline="0">
              <a:solidFill>
                <a:srgbClr val="000000"/>
              </a:solidFill>
              <a:latin typeface="HGS明朝E"/>
              <a:ea typeface="HGS明朝E"/>
            </a:rPr>
            <a:t>４</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情報提供の任意性について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提供は任意ですが、必要な個人情報の一部または全部を提供いただけなかった場合は、上記利用目的の業務に支障をきたし、お問い合わせ頂いた内容にたいする回答が遅れたりすることがあります。</a:t>
          </a:r>
        </a:p>
        <a:p>
          <a:pPr algn="l" rtl="0">
            <a:defRPr sz="1000"/>
          </a:pPr>
          <a:r>
            <a:rPr lang="ja-JP" altLang="en-US" sz="1000" b="0" i="0" u="none" strike="noStrike" baseline="0">
              <a:solidFill>
                <a:srgbClr val="000000"/>
              </a:solidFill>
              <a:latin typeface="HGS明朝E"/>
              <a:ea typeface="HGS明朝E"/>
            </a:rPr>
            <a:t> のでご了承ください。</a:t>
          </a:r>
        </a:p>
        <a:p>
          <a:pPr algn="l" rtl="0">
            <a:defRPr sz="1000"/>
          </a:pPr>
          <a:r>
            <a:rPr lang="ja-JP" altLang="en-US" sz="1000" b="0" i="0" u="none" strike="noStrike" baseline="0">
              <a:solidFill>
                <a:srgbClr val="000000"/>
              </a:solidFill>
              <a:latin typeface="HGS明朝E"/>
              <a:ea typeface="HGS明朝E"/>
            </a:rPr>
            <a:t>５</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個人情報取扱の委託について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･個人情報の取り扱いを外部に委託する場合は、弊社が規程する個人情報管理基準を満たす企業を選定して行います。</a:t>
          </a:r>
          <a:endParaRPr lang="en-US" altLang="ja-JP" sz="1000" b="0" i="0" u="none" strike="noStrike" baseline="0">
            <a:solidFill>
              <a:srgbClr val="000000"/>
            </a:solidFill>
            <a:latin typeface="HGS明朝E"/>
            <a:ea typeface="HGS明朝E"/>
          </a:endParaRPr>
        </a:p>
        <a:p>
          <a:pPr algn="l" rtl="0">
            <a:defRPr sz="1000"/>
          </a:pPr>
          <a:endParaRPr lang="ja-JP" altLang="en-US" sz="1000" b="0" i="0" u="none" strike="noStrike" baseline="0">
            <a:solidFill>
              <a:srgbClr val="000000"/>
            </a:solidFill>
            <a:latin typeface="HGS明朝E" panose="02020900000000000000" pitchFamily="18" charset="-128"/>
            <a:ea typeface="HGS明朝E" panose="02020900000000000000" pitchFamily="18" charset="-128"/>
          </a:endParaRPr>
        </a:p>
        <a:p>
          <a:pPr algn="l" rtl="0">
            <a:defRPr sz="1000"/>
          </a:pPr>
          <a:endParaRPr lang="ja-JP" altLang="en-US" sz="1000" b="0" i="0" u="none" strike="noStrike" baseline="0">
            <a:solidFill>
              <a:srgbClr val="000000"/>
            </a:solidFill>
            <a:latin typeface="HGS明朝E"/>
            <a:ea typeface="HGS明朝E"/>
          </a:endParaRPr>
        </a:p>
      </xdr:txBody>
    </xdr:sp>
    <xdr:clientData/>
  </xdr:twoCellAnchor>
  <xdr:twoCellAnchor>
    <xdr:from>
      <xdr:col>0</xdr:col>
      <xdr:colOff>115150</xdr:colOff>
      <xdr:row>63</xdr:row>
      <xdr:rowOff>44822</xdr:rowOff>
    </xdr:from>
    <xdr:to>
      <xdr:col>16</xdr:col>
      <xdr:colOff>11205</xdr:colOff>
      <xdr:row>70</xdr:row>
      <xdr:rowOff>56029</xdr:rowOff>
    </xdr:to>
    <xdr:sp macro="" textlink="">
      <xdr:nvSpPr>
        <xdr:cNvPr id="11" name="テキスト ボックス 2">
          <a:extLst>
            <a:ext uri="{FF2B5EF4-FFF2-40B4-BE49-F238E27FC236}">
              <a16:creationId xmlns:a16="http://schemas.microsoft.com/office/drawing/2014/main" id="{00000000-0008-0000-0000-00000B000000}"/>
            </a:ext>
          </a:extLst>
        </xdr:cNvPr>
        <xdr:cNvSpPr txBox="1">
          <a:spLocks noChangeArrowheads="1"/>
        </xdr:cNvSpPr>
      </xdr:nvSpPr>
      <xdr:spPr bwMode="auto">
        <a:xfrm>
          <a:off x="115150" y="14108204"/>
          <a:ext cx="7773790" cy="1187825"/>
        </a:xfrm>
        <a:prstGeom prst="rect">
          <a:avLst/>
        </a:prstGeom>
        <a:solidFill>
          <a:srgbClr val="FFFFFF"/>
        </a:solidFill>
        <a:ln w="9525">
          <a:noFill/>
          <a:miter lim="800000"/>
          <a:headEnd/>
          <a:tailEnd/>
        </a:ln>
      </xdr:spPr>
      <xdr:txBody>
        <a:bodyPr vertOverflow="clip" wrap="square" lIns="36000" tIns="36000" rIns="0" bIns="0" anchor="t" upright="1"/>
        <a:lstStyle/>
        <a:p>
          <a:pPr algn="l" rtl="0">
            <a:lnSpc>
              <a:spcPts val="600"/>
            </a:lnSpc>
            <a:defRPr sz="1000"/>
          </a:pP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個人情報相談窓口</a:t>
          </a:r>
          <a:r>
            <a:rPr lang="en-US" altLang="ja-JP" sz="1000" b="0" i="0" u="none" strike="noStrike" baseline="0">
              <a:solidFill>
                <a:srgbClr val="000000"/>
              </a:solidFill>
              <a:latin typeface="HGS明朝E"/>
              <a:ea typeface="HGS明朝E"/>
            </a:rPr>
            <a:t>】</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株式会社宮崎県ソフトウェアセンター</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個人情報相談窓口</a:t>
          </a:r>
          <a:endParaRPr lang="en-US" altLang="ja-JP" sz="1000" b="0" i="0" u="none" strike="noStrike" baseline="0">
            <a:solidFill>
              <a:srgbClr val="000000"/>
            </a:solidFill>
            <a:latin typeface="HGS明朝E"/>
            <a:ea typeface="HGS明朝E"/>
          </a:endParaRP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個人情報保護管理責任者</a:t>
          </a:r>
          <a:endParaRPr lang="en-US" altLang="ja-JP" sz="1000" b="0" i="0" u="none" strike="noStrike" baseline="0">
            <a:solidFill>
              <a:srgbClr val="000000"/>
            </a:solidFill>
            <a:latin typeface="HGS明朝E"/>
            <a:ea typeface="HGS明朝E"/>
          </a:endParaRP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880-0303</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宮崎県宮崎市佐土原町東上那珂字長谷水</a:t>
          </a:r>
          <a:r>
            <a:rPr lang="en-US" altLang="ja-JP" sz="1000" b="0" i="0" u="none" strike="noStrike" baseline="0">
              <a:solidFill>
                <a:srgbClr val="000000"/>
              </a:solidFill>
              <a:latin typeface="HGS明朝E"/>
              <a:ea typeface="HGS明朝E"/>
            </a:rPr>
            <a:t>16500</a:t>
          </a:r>
          <a:r>
            <a:rPr lang="ja-JP" altLang="en-US" sz="1000" b="0" i="0" u="none" strike="noStrike" baseline="0">
              <a:solidFill>
                <a:srgbClr val="000000"/>
              </a:solidFill>
              <a:latin typeface="HGS明朝E"/>
              <a:ea typeface="HGS明朝E"/>
            </a:rPr>
            <a:t>番地</a:t>
          </a:r>
          <a:r>
            <a:rPr lang="en-US" altLang="ja-JP" sz="1000" b="0" i="0" u="none" strike="noStrike" baseline="0">
              <a:solidFill>
                <a:srgbClr val="000000"/>
              </a:solidFill>
              <a:latin typeface="HGS明朝E"/>
              <a:ea typeface="HGS明朝E"/>
            </a:rPr>
            <a:t>2</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en-US" altLang="ja-JP" sz="1000" b="0" i="0" u="none" strike="noStrike" baseline="0">
              <a:solidFill>
                <a:srgbClr val="000000"/>
              </a:solidFill>
              <a:latin typeface="HGS明朝E"/>
              <a:ea typeface="HGS明朝E"/>
            </a:rPr>
            <a:t>TEL</a:t>
          </a: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0985-30-5050</a:t>
          </a:r>
          <a:r>
            <a:rPr lang="ja-JP" altLang="en-US" sz="1000" b="0" i="0" u="none" strike="noStrike" baseline="0">
              <a:solidFill>
                <a:srgbClr val="000000"/>
              </a:solidFill>
              <a:latin typeface="HGS明朝E"/>
              <a:ea typeface="HGS明朝E"/>
            </a:rPr>
            <a:t>　</a:t>
          </a:r>
          <a:r>
            <a:rPr lang="en-US" altLang="ja-JP" sz="1000" b="0" i="0" u="none" strike="noStrike" baseline="0">
              <a:solidFill>
                <a:srgbClr val="000000"/>
              </a:solidFill>
              <a:latin typeface="HGS明朝E"/>
              <a:ea typeface="HGS明朝E"/>
            </a:rPr>
            <a:t>FAX</a:t>
          </a: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0985-30-5053</a:t>
          </a:r>
          <a:endParaRPr lang="ja-JP" altLang="en-US" sz="1000" b="0" i="0" u="none" strike="noStrike" baseline="0">
            <a:solidFill>
              <a:srgbClr val="000000"/>
            </a:solidFill>
            <a:latin typeface="HGS明朝E"/>
            <a:ea typeface="HGS明朝E"/>
          </a:endParaRPr>
        </a:p>
      </xdr:txBody>
    </xdr:sp>
    <xdr:clientData/>
  </xdr:twoCellAnchor>
  <xdr:oneCellAnchor>
    <xdr:from>
      <xdr:col>26</xdr:col>
      <xdr:colOff>21050</xdr:colOff>
      <xdr:row>64</xdr:row>
      <xdr:rowOff>161801</xdr:rowOff>
    </xdr:from>
    <xdr:ext cx="3160834" cy="471121"/>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027903" y="14393272"/>
          <a:ext cx="3160834" cy="471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latin typeface="+mj-ea"/>
              <a:ea typeface="+mj-ea"/>
            </a:rPr>
            <a:t>株式会社宮崎県ソフトウェアセンター　</a:t>
          </a:r>
          <a:endParaRPr kumimoji="1" lang="en-US" altLang="ja-JP" sz="1400" b="1">
            <a:latin typeface="+mj-ea"/>
            <a:ea typeface="+mj-ea"/>
          </a:endParaRPr>
        </a:p>
        <a:p>
          <a:r>
            <a:rPr kumimoji="1" lang="ja-JP" altLang="en-US" sz="1400" b="1">
              <a:latin typeface="+mj-ea"/>
              <a:ea typeface="+mj-ea"/>
            </a:rPr>
            <a:t>　</a:t>
          </a:r>
          <a:r>
            <a:rPr kumimoji="1" lang="ja-JP" altLang="en-US" sz="1100">
              <a:latin typeface="+mj-ea"/>
              <a:ea typeface="+mj-ea"/>
            </a:rPr>
            <a:t>				</a:t>
          </a:r>
        </a:p>
        <a:p>
          <a:endParaRPr kumimoji="1" lang="en-US" altLang="ja-JP" sz="1100">
            <a:latin typeface="+mj-ea"/>
            <a:ea typeface="+mj-ea"/>
          </a:endParaRPr>
        </a:p>
        <a:p>
          <a:r>
            <a:rPr kumimoji="1" lang="en-US" altLang="ja-JP" sz="1100">
              <a:latin typeface="+mj-ea"/>
              <a:ea typeface="+mj-ea"/>
            </a:rPr>
            <a:t>				</a:t>
          </a:r>
        </a:p>
        <a:p>
          <a:endParaRPr kumimoji="1" lang="ja-JP" altLang="en-US" sz="1100">
            <a:latin typeface="+mj-ea"/>
            <a:ea typeface="+mj-ea"/>
          </a:endParaRPr>
        </a:p>
      </xdr:txBody>
    </xdr:sp>
    <xdr:clientData/>
  </xdr:oneCellAnchor>
  <xdr:oneCellAnchor>
    <xdr:from>
      <xdr:col>25</xdr:col>
      <xdr:colOff>179956</xdr:colOff>
      <xdr:row>66</xdr:row>
      <xdr:rowOff>90201</xdr:rowOff>
    </xdr:from>
    <xdr:ext cx="3816595" cy="65326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985103" y="14657848"/>
          <a:ext cx="3816595" cy="653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ea"/>
              <a:ea typeface="+mn-ea"/>
              <a:cs typeface="+mn-cs"/>
            </a:rPr>
            <a:t>880-0303</a:t>
          </a:r>
          <a:r>
            <a:rPr kumimoji="1" lang="ja-JP" altLang="ja-JP" sz="1100" b="1">
              <a:solidFill>
                <a:schemeClr val="tx1"/>
              </a:solidFill>
              <a:effectLst/>
              <a:latin typeface="+mn-lt"/>
              <a:ea typeface="+mn-ea"/>
              <a:cs typeface="+mn-cs"/>
            </a:rPr>
            <a:t>　　</a:t>
          </a:r>
          <a:endParaRPr lang="ja-JP" altLang="ja-JP" b="1">
            <a:effectLst/>
          </a:endParaRPr>
        </a:p>
        <a:p>
          <a:r>
            <a:rPr kumimoji="1" lang="ja-JP" altLang="en-US" sz="1100" b="1">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宮崎県宮崎市</a:t>
          </a:r>
          <a:r>
            <a:rPr kumimoji="1" lang="ja-JP" altLang="en-US" sz="1100" b="1">
              <a:solidFill>
                <a:schemeClr val="tx1"/>
              </a:solidFill>
              <a:effectLst/>
              <a:latin typeface="+mn-lt"/>
              <a:ea typeface="+mn-ea"/>
              <a:cs typeface="+mn-cs"/>
            </a:rPr>
            <a:t>佐土原町東上那珂</a:t>
          </a:r>
          <a:r>
            <a:rPr kumimoji="1" lang="ja-JP" altLang="ja-JP" sz="1100" b="1">
              <a:solidFill>
                <a:schemeClr val="tx1"/>
              </a:solidFill>
              <a:effectLst/>
              <a:latin typeface="+mn-lt"/>
              <a:ea typeface="+mn-ea"/>
              <a:cs typeface="+mn-cs"/>
            </a:rPr>
            <a:t>字長谷水</a:t>
          </a:r>
          <a:r>
            <a:rPr kumimoji="1" lang="en-US" altLang="ja-JP" sz="1100" b="1">
              <a:solidFill>
                <a:schemeClr val="tx1"/>
              </a:solidFill>
              <a:effectLst/>
              <a:latin typeface="+mn-lt"/>
              <a:ea typeface="+mn-ea"/>
              <a:cs typeface="+mn-cs"/>
            </a:rPr>
            <a:t>16500-2</a:t>
          </a:r>
        </a:p>
        <a:p>
          <a:r>
            <a:rPr kumimoji="1" lang="en-US" altLang="ja-JP" sz="1100" b="1">
              <a:solidFill>
                <a:schemeClr val="tx1"/>
              </a:solidFill>
              <a:effectLst/>
              <a:latin typeface="+mn-lt"/>
              <a:ea typeface="+mn-ea"/>
              <a:cs typeface="+mn-cs"/>
            </a:rPr>
            <a:t>      </a:t>
          </a: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TEL</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0985-30-5050</a:t>
          </a: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FAX</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0985-30-5053</a:t>
          </a:r>
        </a:p>
        <a:p>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22&#24180;&#24230;\H22&#20107;&#26989;&#21454;&#259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c-fs\&#30740;&#20462;&#20225;&#30011;&#35506;\H23&#24180;&#24230;\H23_&#25104;&#38263;&#20998;&#37326;&#20154;&#26448;&#32946;&#25104;&#25903;&#25588;&#20107;&#26989;\2012_&#19968;&#33324;&#30740;&#20462;&#65288;2,3&#2637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c-fs3\&#20849;&#36890;\H23&#24180;&#24230;\H23_&#25104;&#38263;&#20998;&#37326;&#20154;&#26448;&#32946;&#25104;&#25903;&#25588;&#20107;&#26989;\2012_&#19968;&#33324;&#30740;&#20462;&#65288;2,3&#2637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00\user\&#23478;&#24237;&#25391;&#33288;\&#12415;&#12406;&#65306;&#12487;&#12473;&#12463;&#12488;&#12483;&#12503;&#12501;&#12457;&#12523;&#12480;&#12540;\&#37117;&#36947;&#24220;&#30476;&#29031;&#20250;\&#20877;&#22996;&#35351;&#21332;&#35696;&#20250;&#35519;&#12409;\&#65296;&#65304;&#33576;&#22478;&#30476;&#65306;&#21029;&#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c-fs\&#30740;&#20462;&#20225;&#30011;&#35506;\Documents%20and%20Settings\kaneko\&#12487;&#12473;&#12463;&#12488;&#12483;&#12503;\&#12467;&#12500;&#12540;&#30740;&#20462;&#20107;&#26989;&#22577;&#21578;&#26360;&#12304;&#24179;&#25104;&#65297;&#65304;&#24180;&#24230;&#23455;&#32318;&#12539;&#65297;&#65305;&#24180;&#24230;&#35336;&#30011;&#12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65411;&#65438;&#65405;&#65400;&#65412;&#65391;&#65420;&#65439;\EXCEL&#12486;&#12461;&#12473;&#12488;&#20316;&#25104;\&#12469;&#12531;&#12503;&#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コール"/>
      <sheetName val="IT技術者"/>
      <sheetName val="基金訓練"/>
      <sheetName val="県訓練"/>
      <sheetName val="雇用訓練"/>
      <sheetName val="シルバー"/>
      <sheetName val="国富パソコン研修"/>
      <sheetName val="県調査"/>
      <sheetName val="雇用創出"/>
      <sheetName val="宮崎市マッチング"/>
      <sheetName val="IT受注拡大"/>
      <sheetName val="都城"/>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B6" t="str">
            <v>講師費</v>
          </cell>
        </row>
        <row r="7">
          <cell r="B7" t="str">
            <v>教材費</v>
          </cell>
        </row>
        <row r="8">
          <cell r="B8" t="str">
            <v>会場費</v>
          </cell>
        </row>
        <row r="9">
          <cell r="B9" t="str">
            <v>交通費</v>
          </cell>
        </row>
        <row r="10">
          <cell r="B10" t="str">
            <v>広告費</v>
          </cell>
        </row>
        <row r="11">
          <cell r="B11" t="str">
            <v>人件費</v>
          </cell>
        </row>
        <row r="12">
          <cell r="B12"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修カレンダー"/>
      <sheetName val="2、3月スケジュール"/>
      <sheetName val="Word基礎"/>
      <sheetName val="Excel基礎"/>
      <sheetName val="Excel応用"/>
      <sheetName val="Excel関数ビジネス応用"/>
      <sheetName val="Power Point基礎"/>
      <sheetName val="Power Point応用"/>
      <sheetName val="MOS資格対策Word2010"/>
      <sheetName val="MOS資格対策EXCEL2010"/>
      <sheetName val="MOS資格対策PowerPoint2010"/>
      <sheetName val="XHTML CSS"/>
      <sheetName val="ネットワーク基礎"/>
      <sheetName val="ネットワーク技術実践1"/>
      <sheetName val="ネットワーク技術実践2"/>
      <sheetName val="CCNA資格取得対策"/>
      <sheetName val="Illustrator研修"/>
      <sheetName val="ビジネスFacebook＆Twitter活用"/>
      <sheetName val="Webマーケティング_SEM研修"/>
      <sheetName val="Photoshop研修"/>
      <sheetName val="Dreamweaver研修"/>
      <sheetName val="Flash研修"/>
      <sheetName val="集計表２"/>
    </sheetNames>
    <sheetDataSet>
      <sheetData sheetId="0">
        <row r="41">
          <cell r="A41" t="str">
            <v>Office</v>
          </cell>
          <cell r="B41" t="str">
            <v>Word基礎</v>
          </cell>
        </row>
        <row r="42">
          <cell r="A42" t="str">
            <v>Webエンジニア</v>
          </cell>
          <cell r="B42" t="str">
            <v>Word応用</v>
          </cell>
        </row>
        <row r="43">
          <cell r="A43" t="str">
            <v>Webデザイン</v>
          </cell>
          <cell r="B43" t="str">
            <v>Excel基礎</v>
          </cell>
        </row>
        <row r="44">
          <cell r="A44" t="str">
            <v>ソーシャル</v>
          </cell>
          <cell r="B44" t="str">
            <v>Excel応用</v>
          </cell>
        </row>
        <row r="45">
          <cell r="A45" t="str">
            <v>ネットワーク</v>
          </cell>
          <cell r="B45" t="str">
            <v>Excel関数ビジネス応用</v>
          </cell>
        </row>
        <row r="46">
          <cell r="B46" t="str">
            <v>Power　Point基礎</v>
          </cell>
        </row>
        <row r="47">
          <cell r="B47" t="str">
            <v>Power　Point応用</v>
          </cell>
        </row>
        <row r="48">
          <cell r="B48" t="str">
            <v>Access基礎</v>
          </cell>
        </row>
        <row r="49">
          <cell r="B49" t="str">
            <v>Access応用</v>
          </cell>
        </row>
        <row r="53">
          <cell r="B53" t="str">
            <v>XHTML／CSS研修</v>
          </cell>
        </row>
        <row r="54">
          <cell r="B54" t="str">
            <v>Dreamweaver&amp;Fireworks研修</v>
          </cell>
        </row>
        <row r="55">
          <cell r="B55" t="str">
            <v>Flash研修</v>
          </cell>
        </row>
        <row r="56">
          <cell r="B56" t="str">
            <v>Fireworks研修</v>
          </cell>
        </row>
        <row r="57">
          <cell r="B57" t="str">
            <v>SEO（Webサイト集客）研修</v>
          </cell>
        </row>
        <row r="58">
          <cell r="B58" t="str">
            <v>Webマーケティング／SEM研修</v>
          </cell>
        </row>
        <row r="59">
          <cell r="B59" t="str">
            <v>Illustrator研修</v>
          </cell>
        </row>
        <row r="60">
          <cell r="B60" t="str">
            <v>Photoshop研修</v>
          </cell>
        </row>
        <row r="61">
          <cell r="B61" t="str">
            <v>ビジネスTwitter活用研修</v>
          </cell>
        </row>
        <row r="62">
          <cell r="B62" t="str">
            <v>ビジネスFacebook研修</v>
          </cell>
        </row>
        <row r="63">
          <cell r="B63" t="str">
            <v>ネットワーク基礎</v>
          </cell>
        </row>
        <row r="64">
          <cell r="B64" t="str">
            <v>ネットワーク技術実践（CCENT対応）</v>
          </cell>
        </row>
        <row r="65">
          <cell r="B65" t="str">
            <v>ネットワーク技術実践（CCNA対応）</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修カレンダー"/>
      <sheetName val="2、3月スケジュール"/>
      <sheetName val="Word基礎"/>
      <sheetName val="Excel基礎"/>
      <sheetName val="Excel応用"/>
      <sheetName val="Excel関数ビジネス応用"/>
      <sheetName val="Power Point基礎"/>
      <sheetName val="Power Point応用"/>
      <sheetName val="MOS資格対策Word2010"/>
      <sheetName val="MOS資格対策EXCEL2010"/>
      <sheetName val="MOS資格対策PowerPoint2010"/>
      <sheetName val="XHTML CSS"/>
      <sheetName val="ネットワーク基礎"/>
      <sheetName val="ネットワーク技術実践1"/>
      <sheetName val="ネットワーク技術実践2"/>
      <sheetName val="CCNA資格取得対策"/>
      <sheetName val="Illustrator研修"/>
      <sheetName val="ビジネスFacebook＆Twitter活用"/>
      <sheetName val="Webマーケティング_SEM研修"/>
      <sheetName val="Photoshop研修"/>
      <sheetName val="Dreamweaver研修"/>
      <sheetName val="Flash研修"/>
      <sheetName val="集計表２"/>
    </sheetNames>
    <sheetDataSet>
      <sheetData sheetId="0">
        <row r="41">
          <cell r="A41" t="str">
            <v>Office</v>
          </cell>
          <cell r="B41" t="str">
            <v>Word基礎</v>
          </cell>
        </row>
        <row r="42">
          <cell r="A42" t="str">
            <v>Webエンジニア</v>
          </cell>
          <cell r="B42" t="str">
            <v>Word応用</v>
          </cell>
        </row>
        <row r="43">
          <cell r="A43" t="str">
            <v>Webデザイン</v>
          </cell>
          <cell r="B43" t="str">
            <v>Excel基礎</v>
          </cell>
        </row>
        <row r="44">
          <cell r="A44" t="str">
            <v>ソーシャル</v>
          </cell>
          <cell r="B44" t="str">
            <v>Excel応用</v>
          </cell>
        </row>
        <row r="45">
          <cell r="A45" t="str">
            <v>ネットワーク</v>
          </cell>
          <cell r="B45" t="str">
            <v>Excel関数ビジネス応用</v>
          </cell>
        </row>
        <row r="46">
          <cell r="B46" t="str">
            <v>Power　Point基礎</v>
          </cell>
        </row>
        <row r="47">
          <cell r="B47" t="str">
            <v>Power　Point応用</v>
          </cell>
        </row>
        <row r="48">
          <cell r="B48" t="str">
            <v>Access基礎</v>
          </cell>
        </row>
        <row r="49">
          <cell r="B49" t="str">
            <v>Access応用</v>
          </cell>
        </row>
        <row r="53">
          <cell r="B53" t="str">
            <v>XHTML／CSS研修</v>
          </cell>
        </row>
        <row r="54">
          <cell r="B54" t="str">
            <v>Dreamweaver&amp;Fireworks研修</v>
          </cell>
        </row>
        <row r="55">
          <cell r="B55" t="str">
            <v>Flash研修</v>
          </cell>
        </row>
        <row r="56">
          <cell r="B56" t="str">
            <v>Fireworks研修</v>
          </cell>
        </row>
        <row r="57">
          <cell r="B57" t="str">
            <v>SEO（Webサイト集客）研修</v>
          </cell>
        </row>
        <row r="58">
          <cell r="B58" t="str">
            <v>Webマーケティング／SEM研修</v>
          </cell>
        </row>
        <row r="59">
          <cell r="B59" t="str">
            <v>Illustrator研修</v>
          </cell>
        </row>
        <row r="60">
          <cell r="B60" t="str">
            <v>Photoshop研修</v>
          </cell>
        </row>
        <row r="61">
          <cell r="B61" t="str">
            <v>ビジネスTwitter活用研修</v>
          </cell>
        </row>
        <row r="62">
          <cell r="B62" t="str">
            <v>ビジネスFacebook研修</v>
          </cell>
        </row>
        <row r="63">
          <cell r="B63" t="str">
            <v>ネットワーク基礎</v>
          </cell>
        </row>
        <row r="64">
          <cell r="B64" t="str">
            <v>ネットワーク技術実践（CCENT対応）</v>
          </cell>
        </row>
        <row r="65">
          <cell r="B65" t="str">
            <v>ネットワーク技術実践（CCNA対応）</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達成評価（３）"/>
      <sheetName val="研修カレンダー"/>
    </sheetNames>
    <sheetDataSet>
      <sheetData sheetId="0" refreshError="1"/>
      <sheetData sheetId="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①研修事業概要"/>
      <sheetName val="work"/>
      <sheetName val="②Ｈ１８研修実績"/>
      <sheetName val="③Ｈ１９研修計画"/>
      <sheetName val="集計レコード"/>
      <sheetName val="研修カレンダー"/>
    </sheetNames>
    <sheetDataSet>
      <sheetData sheetId="0"/>
      <sheetData sheetId="1"/>
      <sheetData sheetId="2">
        <row r="1">
          <cell r="A1" t="str">
            <v>リストより機関名を選択ください</v>
          </cell>
        </row>
        <row r="2">
          <cell r="A2" t="str">
            <v>株式会社 北海道ソフトウェア技術開発機構</v>
          </cell>
        </row>
        <row r="3">
          <cell r="A3" t="str">
            <v>株式会社 ソフトアカデミーあおもり</v>
          </cell>
        </row>
        <row r="4">
          <cell r="A4" t="str">
            <v>株式会社 岩手ソフトウェアセンター</v>
          </cell>
        </row>
        <row r="5">
          <cell r="A5" t="str">
            <v>株式会社 仙台ソフトウェアセンター</v>
          </cell>
        </row>
        <row r="6">
          <cell r="A6" t="str">
            <v>株式会社 いばらきＩＴ人材開発センター</v>
          </cell>
        </row>
        <row r="7">
          <cell r="A7" t="str">
            <v>株式会社 システムソリューションセンターとちぎ</v>
          </cell>
        </row>
        <row r="8">
          <cell r="A8" t="str">
            <v>株式会社 さいたまソフトウェアセンター</v>
          </cell>
        </row>
        <row r="9">
          <cell r="A9" t="str">
            <v>株式会社 石川県ＩＴ総合人材育成センター</v>
          </cell>
        </row>
        <row r="10">
          <cell r="A10" t="str">
            <v>株式会社 浜名湖国際頭脳センター</v>
          </cell>
        </row>
        <row r="11">
          <cell r="A11" t="str">
            <v>株式会社 名古屋ソフトウェアセンター</v>
          </cell>
        </row>
        <row r="12">
          <cell r="A12" t="str">
            <v>株式会社 三重ソフトウェアセンター</v>
          </cell>
        </row>
        <row r="13">
          <cell r="A13" t="str">
            <v>株式会社 広島ソフトウェアセンター</v>
          </cell>
        </row>
        <row r="14">
          <cell r="A14" t="str">
            <v>株式会社 山口県ソフトウェアセンター</v>
          </cell>
        </row>
        <row r="15">
          <cell r="A15" t="str">
            <v>株式会社 高知ソフトウェアセンター</v>
          </cell>
        </row>
        <row r="16">
          <cell r="A16" t="str">
            <v>株式会社 福岡ソフトウェアセンター</v>
          </cell>
        </row>
        <row r="17">
          <cell r="A17" t="str">
            <v>株式会社 長崎ソフトウェアセンター</v>
          </cell>
        </row>
        <row r="18">
          <cell r="A18" t="str">
            <v>熊本ソフトウェア 株式会社</v>
          </cell>
        </row>
        <row r="19">
          <cell r="A19" t="str">
            <v>株式会社 宮崎県ソフトウェアセンター</v>
          </cell>
        </row>
        <row r="22">
          <cell r="A22" t="str">
            <v>上</v>
          </cell>
        </row>
        <row r="23">
          <cell r="A23" t="str">
            <v>下</v>
          </cell>
        </row>
        <row r="26">
          <cell r="A26">
            <v>1</v>
          </cell>
        </row>
        <row r="27">
          <cell r="A27">
            <v>2</v>
          </cell>
        </row>
        <row r="28">
          <cell r="A28">
            <v>3</v>
          </cell>
        </row>
        <row r="29">
          <cell r="A29">
            <v>4</v>
          </cell>
        </row>
      </sheetData>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ピンハンドル&amp;スクロールバー"/>
      <sheetName val="達成評価（１）"/>
      <sheetName val="達成評価（２）"/>
      <sheetName val="達成評価（３）"/>
      <sheetName val="データ検索の応用"/>
      <sheetName val="Sheet3"/>
      <sheetName val="研修カレンダー"/>
    </sheetNames>
    <sheetDataSet>
      <sheetData sheetId="0"/>
      <sheetData sheetId="1"/>
      <sheetData sheetId="2"/>
      <sheetData sheetId="3">
        <row r="3">
          <cell r="F3">
            <v>0</v>
          </cell>
          <cell r="G3">
            <v>0</v>
          </cell>
        </row>
        <row r="4">
          <cell r="F4">
            <v>1000000</v>
          </cell>
          <cell r="G4">
            <v>5000</v>
          </cell>
        </row>
        <row r="5">
          <cell r="F5">
            <v>2000000</v>
          </cell>
          <cell r="G5">
            <v>10000</v>
          </cell>
        </row>
        <row r="6">
          <cell r="F6">
            <v>3000000</v>
          </cell>
          <cell r="G6">
            <v>30000</v>
          </cell>
        </row>
      </sheetData>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77"/>
  <sheetViews>
    <sheetView showGridLines="0" tabSelected="1" view="pageBreakPreview" topLeftCell="A17" zoomScale="69" zoomScaleNormal="85" zoomScaleSheetLayoutView="94" workbookViewId="0">
      <selection activeCell="R26" sqref="R26:V27"/>
    </sheetView>
  </sheetViews>
  <sheetFormatPr defaultRowHeight="13.5" x14ac:dyDescent="0.15"/>
  <cols>
    <col min="1" max="1" width="6" style="3" customWidth="1"/>
    <col min="2" max="2" width="4.5" style="3" customWidth="1"/>
    <col min="3" max="4" width="2.625" style="3" customWidth="1"/>
    <col min="5" max="6" width="7.375" style="3" customWidth="1"/>
    <col min="7" max="7" width="5.375" style="3" bestFit="1" customWidth="1"/>
    <col min="8" max="8" width="8.25" style="3" bestFit="1" customWidth="1"/>
    <col min="9" max="15" width="7.5" style="3" customWidth="1"/>
    <col min="16" max="16" width="6.625" style="3" customWidth="1"/>
    <col min="17" max="17" width="4.125" style="3" customWidth="1"/>
    <col min="18" max="27" width="2.625" style="3" customWidth="1"/>
    <col min="28" max="46" width="0.75" style="3" customWidth="1"/>
    <col min="47" max="47" width="8.75" style="3" customWidth="1"/>
    <col min="48" max="48" width="10.25" style="3" customWidth="1"/>
    <col min="49" max="54" width="4.375" style="3" customWidth="1"/>
    <col min="55" max="55" width="5.25" style="3" customWidth="1"/>
    <col min="56" max="56" width="9.375" style="3" customWidth="1"/>
    <col min="57" max="57" width="5.25" style="3" customWidth="1"/>
    <col min="58" max="58" width="6.75" style="3" customWidth="1"/>
    <col min="59" max="260" width="9" style="3"/>
    <col min="261" max="261" width="3.625" style="3" customWidth="1"/>
    <col min="262" max="262" width="3" style="3" customWidth="1"/>
    <col min="263" max="298" width="2.625" style="3" customWidth="1"/>
    <col min="299" max="307" width="1.375" style="3" customWidth="1"/>
    <col min="308" max="310" width="4.375" style="3" customWidth="1"/>
    <col min="311" max="311" width="5.25" style="3" customWidth="1"/>
    <col min="312" max="312" width="9.375" style="3" customWidth="1"/>
    <col min="313" max="314" width="5.25" style="3" customWidth="1"/>
    <col min="315" max="516" width="9" style="3"/>
    <col min="517" max="517" width="3.625" style="3" customWidth="1"/>
    <col min="518" max="518" width="3" style="3" customWidth="1"/>
    <col min="519" max="554" width="2.625" style="3" customWidth="1"/>
    <col min="555" max="563" width="1.375" style="3" customWidth="1"/>
    <col min="564" max="566" width="4.375" style="3" customWidth="1"/>
    <col min="567" max="567" width="5.25" style="3" customWidth="1"/>
    <col min="568" max="568" width="9.375" style="3" customWidth="1"/>
    <col min="569" max="570" width="5.25" style="3" customWidth="1"/>
    <col min="571" max="772" width="9" style="3"/>
    <col min="773" max="773" width="3.625" style="3" customWidth="1"/>
    <col min="774" max="774" width="3" style="3" customWidth="1"/>
    <col min="775" max="810" width="2.625" style="3" customWidth="1"/>
    <col min="811" max="819" width="1.375" style="3" customWidth="1"/>
    <col min="820" max="822" width="4.375" style="3" customWidth="1"/>
    <col min="823" max="823" width="5.25" style="3" customWidth="1"/>
    <col min="824" max="824" width="9.375" style="3" customWidth="1"/>
    <col min="825" max="826" width="5.25" style="3" customWidth="1"/>
    <col min="827" max="1028" width="9" style="3"/>
    <col min="1029" max="1029" width="3.625" style="3" customWidth="1"/>
    <col min="1030" max="1030" width="3" style="3" customWidth="1"/>
    <col min="1031" max="1066" width="2.625" style="3" customWidth="1"/>
    <col min="1067" max="1075" width="1.375" style="3" customWidth="1"/>
    <col min="1076" max="1078" width="4.375" style="3" customWidth="1"/>
    <col min="1079" max="1079" width="5.25" style="3" customWidth="1"/>
    <col min="1080" max="1080" width="9.375" style="3" customWidth="1"/>
    <col min="1081" max="1082" width="5.25" style="3" customWidth="1"/>
    <col min="1083" max="1284" width="9" style="3"/>
    <col min="1285" max="1285" width="3.625" style="3" customWidth="1"/>
    <col min="1286" max="1286" width="3" style="3" customWidth="1"/>
    <col min="1287" max="1322" width="2.625" style="3" customWidth="1"/>
    <col min="1323" max="1331" width="1.375" style="3" customWidth="1"/>
    <col min="1332" max="1334" width="4.375" style="3" customWidth="1"/>
    <col min="1335" max="1335" width="5.25" style="3" customWidth="1"/>
    <col min="1336" max="1336" width="9.375" style="3" customWidth="1"/>
    <col min="1337" max="1338" width="5.25" style="3" customWidth="1"/>
    <col min="1339" max="1540" width="9" style="3"/>
    <col min="1541" max="1541" width="3.625" style="3" customWidth="1"/>
    <col min="1542" max="1542" width="3" style="3" customWidth="1"/>
    <col min="1543" max="1578" width="2.625" style="3" customWidth="1"/>
    <col min="1579" max="1587" width="1.375" style="3" customWidth="1"/>
    <col min="1588" max="1590" width="4.375" style="3" customWidth="1"/>
    <col min="1591" max="1591" width="5.25" style="3" customWidth="1"/>
    <col min="1592" max="1592" width="9.375" style="3" customWidth="1"/>
    <col min="1593" max="1594" width="5.25" style="3" customWidth="1"/>
    <col min="1595" max="1796" width="9" style="3"/>
    <col min="1797" max="1797" width="3.625" style="3" customWidth="1"/>
    <col min="1798" max="1798" width="3" style="3" customWidth="1"/>
    <col min="1799" max="1834" width="2.625" style="3" customWidth="1"/>
    <col min="1835" max="1843" width="1.375" style="3" customWidth="1"/>
    <col min="1844" max="1846" width="4.375" style="3" customWidth="1"/>
    <col min="1847" max="1847" width="5.25" style="3" customWidth="1"/>
    <col min="1848" max="1848" width="9.375" style="3" customWidth="1"/>
    <col min="1849" max="1850" width="5.25" style="3" customWidth="1"/>
    <col min="1851" max="2052" width="9" style="3"/>
    <col min="2053" max="2053" width="3.625" style="3" customWidth="1"/>
    <col min="2054" max="2054" width="3" style="3" customWidth="1"/>
    <col min="2055" max="2090" width="2.625" style="3" customWidth="1"/>
    <col min="2091" max="2099" width="1.375" style="3" customWidth="1"/>
    <col min="2100" max="2102" width="4.375" style="3" customWidth="1"/>
    <col min="2103" max="2103" width="5.25" style="3" customWidth="1"/>
    <col min="2104" max="2104" width="9.375" style="3" customWidth="1"/>
    <col min="2105" max="2106" width="5.25" style="3" customWidth="1"/>
    <col min="2107" max="2308" width="9" style="3"/>
    <col min="2309" max="2309" width="3.625" style="3" customWidth="1"/>
    <col min="2310" max="2310" width="3" style="3" customWidth="1"/>
    <col min="2311" max="2346" width="2.625" style="3" customWidth="1"/>
    <col min="2347" max="2355" width="1.375" style="3" customWidth="1"/>
    <col min="2356" max="2358" width="4.375" style="3" customWidth="1"/>
    <col min="2359" max="2359" width="5.25" style="3" customWidth="1"/>
    <col min="2360" max="2360" width="9.375" style="3" customWidth="1"/>
    <col min="2361" max="2362" width="5.25" style="3" customWidth="1"/>
    <col min="2363" max="2564" width="9" style="3"/>
    <col min="2565" max="2565" width="3.625" style="3" customWidth="1"/>
    <col min="2566" max="2566" width="3" style="3" customWidth="1"/>
    <col min="2567" max="2602" width="2.625" style="3" customWidth="1"/>
    <col min="2603" max="2611" width="1.375" style="3" customWidth="1"/>
    <col min="2612" max="2614" width="4.375" style="3" customWidth="1"/>
    <col min="2615" max="2615" width="5.25" style="3" customWidth="1"/>
    <col min="2616" max="2616" width="9.375" style="3" customWidth="1"/>
    <col min="2617" max="2618" width="5.25" style="3" customWidth="1"/>
    <col min="2619" max="2820" width="9" style="3"/>
    <col min="2821" max="2821" width="3.625" style="3" customWidth="1"/>
    <col min="2822" max="2822" width="3" style="3" customWidth="1"/>
    <col min="2823" max="2858" width="2.625" style="3" customWidth="1"/>
    <col min="2859" max="2867" width="1.375" style="3" customWidth="1"/>
    <col min="2868" max="2870" width="4.375" style="3" customWidth="1"/>
    <col min="2871" max="2871" width="5.25" style="3" customWidth="1"/>
    <col min="2872" max="2872" width="9.375" style="3" customWidth="1"/>
    <col min="2873" max="2874" width="5.25" style="3" customWidth="1"/>
    <col min="2875" max="3076" width="9" style="3"/>
    <col min="3077" max="3077" width="3.625" style="3" customWidth="1"/>
    <col min="3078" max="3078" width="3" style="3" customWidth="1"/>
    <col min="3079" max="3114" width="2.625" style="3" customWidth="1"/>
    <col min="3115" max="3123" width="1.375" style="3" customWidth="1"/>
    <col min="3124" max="3126" width="4.375" style="3" customWidth="1"/>
    <col min="3127" max="3127" width="5.25" style="3" customWidth="1"/>
    <col min="3128" max="3128" width="9.375" style="3" customWidth="1"/>
    <col min="3129" max="3130" width="5.25" style="3" customWidth="1"/>
    <col min="3131" max="3332" width="9" style="3"/>
    <col min="3333" max="3333" width="3.625" style="3" customWidth="1"/>
    <col min="3334" max="3334" width="3" style="3" customWidth="1"/>
    <col min="3335" max="3370" width="2.625" style="3" customWidth="1"/>
    <col min="3371" max="3379" width="1.375" style="3" customWidth="1"/>
    <col min="3380" max="3382" width="4.375" style="3" customWidth="1"/>
    <col min="3383" max="3383" width="5.25" style="3" customWidth="1"/>
    <col min="3384" max="3384" width="9.375" style="3" customWidth="1"/>
    <col min="3385" max="3386" width="5.25" style="3" customWidth="1"/>
    <col min="3387" max="3588" width="9" style="3"/>
    <col min="3589" max="3589" width="3.625" style="3" customWidth="1"/>
    <col min="3590" max="3590" width="3" style="3" customWidth="1"/>
    <col min="3591" max="3626" width="2.625" style="3" customWidth="1"/>
    <col min="3627" max="3635" width="1.375" style="3" customWidth="1"/>
    <col min="3636" max="3638" width="4.375" style="3" customWidth="1"/>
    <col min="3639" max="3639" width="5.25" style="3" customWidth="1"/>
    <col min="3640" max="3640" width="9.375" style="3" customWidth="1"/>
    <col min="3641" max="3642" width="5.25" style="3" customWidth="1"/>
    <col min="3643" max="3844" width="9" style="3"/>
    <col min="3845" max="3845" width="3.625" style="3" customWidth="1"/>
    <col min="3846" max="3846" width="3" style="3" customWidth="1"/>
    <col min="3847" max="3882" width="2.625" style="3" customWidth="1"/>
    <col min="3883" max="3891" width="1.375" style="3" customWidth="1"/>
    <col min="3892" max="3894" width="4.375" style="3" customWidth="1"/>
    <col min="3895" max="3895" width="5.25" style="3" customWidth="1"/>
    <col min="3896" max="3896" width="9.375" style="3" customWidth="1"/>
    <col min="3897" max="3898" width="5.25" style="3" customWidth="1"/>
    <col min="3899" max="4100" width="9" style="3"/>
    <col min="4101" max="4101" width="3.625" style="3" customWidth="1"/>
    <col min="4102" max="4102" width="3" style="3" customWidth="1"/>
    <col min="4103" max="4138" width="2.625" style="3" customWidth="1"/>
    <col min="4139" max="4147" width="1.375" style="3" customWidth="1"/>
    <col min="4148" max="4150" width="4.375" style="3" customWidth="1"/>
    <col min="4151" max="4151" width="5.25" style="3" customWidth="1"/>
    <col min="4152" max="4152" width="9.375" style="3" customWidth="1"/>
    <col min="4153" max="4154" width="5.25" style="3" customWidth="1"/>
    <col min="4155" max="4356" width="9" style="3"/>
    <col min="4357" max="4357" width="3.625" style="3" customWidth="1"/>
    <col min="4358" max="4358" width="3" style="3" customWidth="1"/>
    <col min="4359" max="4394" width="2.625" style="3" customWidth="1"/>
    <col min="4395" max="4403" width="1.375" style="3" customWidth="1"/>
    <col min="4404" max="4406" width="4.375" style="3" customWidth="1"/>
    <col min="4407" max="4407" width="5.25" style="3" customWidth="1"/>
    <col min="4408" max="4408" width="9.375" style="3" customWidth="1"/>
    <col min="4409" max="4410" width="5.25" style="3" customWidth="1"/>
    <col min="4411" max="4612" width="9" style="3"/>
    <col min="4613" max="4613" width="3.625" style="3" customWidth="1"/>
    <col min="4614" max="4614" width="3" style="3" customWidth="1"/>
    <col min="4615" max="4650" width="2.625" style="3" customWidth="1"/>
    <col min="4651" max="4659" width="1.375" style="3" customWidth="1"/>
    <col min="4660" max="4662" width="4.375" style="3" customWidth="1"/>
    <col min="4663" max="4663" width="5.25" style="3" customWidth="1"/>
    <col min="4664" max="4664" width="9.375" style="3" customWidth="1"/>
    <col min="4665" max="4666" width="5.25" style="3" customWidth="1"/>
    <col min="4667" max="4868" width="9" style="3"/>
    <col min="4869" max="4869" width="3.625" style="3" customWidth="1"/>
    <col min="4870" max="4870" width="3" style="3" customWidth="1"/>
    <col min="4871" max="4906" width="2.625" style="3" customWidth="1"/>
    <col min="4907" max="4915" width="1.375" style="3" customWidth="1"/>
    <col min="4916" max="4918" width="4.375" style="3" customWidth="1"/>
    <col min="4919" max="4919" width="5.25" style="3" customWidth="1"/>
    <col min="4920" max="4920" width="9.375" style="3" customWidth="1"/>
    <col min="4921" max="4922" width="5.25" style="3" customWidth="1"/>
    <col min="4923" max="5124" width="9" style="3"/>
    <col min="5125" max="5125" width="3.625" style="3" customWidth="1"/>
    <col min="5126" max="5126" width="3" style="3" customWidth="1"/>
    <col min="5127" max="5162" width="2.625" style="3" customWidth="1"/>
    <col min="5163" max="5171" width="1.375" style="3" customWidth="1"/>
    <col min="5172" max="5174" width="4.375" style="3" customWidth="1"/>
    <col min="5175" max="5175" width="5.25" style="3" customWidth="1"/>
    <col min="5176" max="5176" width="9.375" style="3" customWidth="1"/>
    <col min="5177" max="5178" width="5.25" style="3" customWidth="1"/>
    <col min="5179" max="5380" width="9" style="3"/>
    <col min="5381" max="5381" width="3.625" style="3" customWidth="1"/>
    <col min="5382" max="5382" width="3" style="3" customWidth="1"/>
    <col min="5383" max="5418" width="2.625" style="3" customWidth="1"/>
    <col min="5419" max="5427" width="1.375" style="3" customWidth="1"/>
    <col min="5428" max="5430" width="4.375" style="3" customWidth="1"/>
    <col min="5431" max="5431" width="5.25" style="3" customWidth="1"/>
    <col min="5432" max="5432" width="9.375" style="3" customWidth="1"/>
    <col min="5433" max="5434" width="5.25" style="3" customWidth="1"/>
    <col min="5435" max="5636" width="9" style="3"/>
    <col min="5637" max="5637" width="3.625" style="3" customWidth="1"/>
    <col min="5638" max="5638" width="3" style="3" customWidth="1"/>
    <col min="5639" max="5674" width="2.625" style="3" customWidth="1"/>
    <col min="5675" max="5683" width="1.375" style="3" customWidth="1"/>
    <col min="5684" max="5686" width="4.375" style="3" customWidth="1"/>
    <col min="5687" max="5687" width="5.25" style="3" customWidth="1"/>
    <col min="5688" max="5688" width="9.375" style="3" customWidth="1"/>
    <col min="5689" max="5690" width="5.25" style="3" customWidth="1"/>
    <col min="5691" max="5892" width="9" style="3"/>
    <col min="5893" max="5893" width="3.625" style="3" customWidth="1"/>
    <col min="5894" max="5894" width="3" style="3" customWidth="1"/>
    <col min="5895" max="5930" width="2.625" style="3" customWidth="1"/>
    <col min="5931" max="5939" width="1.375" style="3" customWidth="1"/>
    <col min="5940" max="5942" width="4.375" style="3" customWidth="1"/>
    <col min="5943" max="5943" width="5.25" style="3" customWidth="1"/>
    <col min="5944" max="5944" width="9.375" style="3" customWidth="1"/>
    <col min="5945" max="5946" width="5.25" style="3" customWidth="1"/>
    <col min="5947" max="6148" width="9" style="3"/>
    <col min="6149" max="6149" width="3.625" style="3" customWidth="1"/>
    <col min="6150" max="6150" width="3" style="3" customWidth="1"/>
    <col min="6151" max="6186" width="2.625" style="3" customWidth="1"/>
    <col min="6187" max="6195" width="1.375" style="3" customWidth="1"/>
    <col min="6196" max="6198" width="4.375" style="3" customWidth="1"/>
    <col min="6199" max="6199" width="5.25" style="3" customWidth="1"/>
    <col min="6200" max="6200" width="9.375" style="3" customWidth="1"/>
    <col min="6201" max="6202" width="5.25" style="3" customWidth="1"/>
    <col min="6203" max="6404" width="9" style="3"/>
    <col min="6405" max="6405" width="3.625" style="3" customWidth="1"/>
    <col min="6406" max="6406" width="3" style="3" customWidth="1"/>
    <col min="6407" max="6442" width="2.625" style="3" customWidth="1"/>
    <col min="6443" max="6451" width="1.375" style="3" customWidth="1"/>
    <col min="6452" max="6454" width="4.375" style="3" customWidth="1"/>
    <col min="6455" max="6455" width="5.25" style="3" customWidth="1"/>
    <col min="6456" max="6456" width="9.375" style="3" customWidth="1"/>
    <col min="6457" max="6458" width="5.25" style="3" customWidth="1"/>
    <col min="6459" max="6660" width="9" style="3"/>
    <col min="6661" max="6661" width="3.625" style="3" customWidth="1"/>
    <col min="6662" max="6662" width="3" style="3" customWidth="1"/>
    <col min="6663" max="6698" width="2.625" style="3" customWidth="1"/>
    <col min="6699" max="6707" width="1.375" style="3" customWidth="1"/>
    <col min="6708" max="6710" width="4.375" style="3" customWidth="1"/>
    <col min="6711" max="6711" width="5.25" style="3" customWidth="1"/>
    <col min="6712" max="6712" width="9.375" style="3" customWidth="1"/>
    <col min="6713" max="6714" width="5.25" style="3" customWidth="1"/>
    <col min="6715" max="6916" width="9" style="3"/>
    <col min="6917" max="6917" width="3.625" style="3" customWidth="1"/>
    <col min="6918" max="6918" width="3" style="3" customWidth="1"/>
    <col min="6919" max="6954" width="2.625" style="3" customWidth="1"/>
    <col min="6955" max="6963" width="1.375" style="3" customWidth="1"/>
    <col min="6964" max="6966" width="4.375" style="3" customWidth="1"/>
    <col min="6967" max="6967" width="5.25" style="3" customWidth="1"/>
    <col min="6968" max="6968" width="9.375" style="3" customWidth="1"/>
    <col min="6969" max="6970" width="5.25" style="3" customWidth="1"/>
    <col min="6971" max="7172" width="9" style="3"/>
    <col min="7173" max="7173" width="3.625" style="3" customWidth="1"/>
    <col min="7174" max="7174" width="3" style="3" customWidth="1"/>
    <col min="7175" max="7210" width="2.625" style="3" customWidth="1"/>
    <col min="7211" max="7219" width="1.375" style="3" customWidth="1"/>
    <col min="7220" max="7222" width="4.375" style="3" customWidth="1"/>
    <col min="7223" max="7223" width="5.25" style="3" customWidth="1"/>
    <col min="7224" max="7224" width="9.375" style="3" customWidth="1"/>
    <col min="7225" max="7226" width="5.25" style="3" customWidth="1"/>
    <col min="7227" max="7428" width="9" style="3"/>
    <col min="7429" max="7429" width="3.625" style="3" customWidth="1"/>
    <col min="7430" max="7430" width="3" style="3" customWidth="1"/>
    <col min="7431" max="7466" width="2.625" style="3" customWidth="1"/>
    <col min="7467" max="7475" width="1.375" style="3" customWidth="1"/>
    <col min="7476" max="7478" width="4.375" style="3" customWidth="1"/>
    <col min="7479" max="7479" width="5.25" style="3" customWidth="1"/>
    <col min="7480" max="7480" width="9.375" style="3" customWidth="1"/>
    <col min="7481" max="7482" width="5.25" style="3" customWidth="1"/>
    <col min="7483" max="7684" width="9" style="3"/>
    <col min="7685" max="7685" width="3.625" style="3" customWidth="1"/>
    <col min="7686" max="7686" width="3" style="3" customWidth="1"/>
    <col min="7687" max="7722" width="2.625" style="3" customWidth="1"/>
    <col min="7723" max="7731" width="1.375" style="3" customWidth="1"/>
    <col min="7732" max="7734" width="4.375" style="3" customWidth="1"/>
    <col min="7735" max="7735" width="5.25" style="3" customWidth="1"/>
    <col min="7736" max="7736" width="9.375" style="3" customWidth="1"/>
    <col min="7737" max="7738" width="5.25" style="3" customWidth="1"/>
    <col min="7739" max="7940" width="9" style="3"/>
    <col min="7941" max="7941" width="3.625" style="3" customWidth="1"/>
    <col min="7942" max="7942" width="3" style="3" customWidth="1"/>
    <col min="7943" max="7978" width="2.625" style="3" customWidth="1"/>
    <col min="7979" max="7987" width="1.375" style="3" customWidth="1"/>
    <col min="7988" max="7990" width="4.375" style="3" customWidth="1"/>
    <col min="7991" max="7991" width="5.25" style="3" customWidth="1"/>
    <col min="7992" max="7992" width="9.375" style="3" customWidth="1"/>
    <col min="7993" max="7994" width="5.25" style="3" customWidth="1"/>
    <col min="7995" max="8196" width="9" style="3"/>
    <col min="8197" max="8197" width="3.625" style="3" customWidth="1"/>
    <col min="8198" max="8198" width="3" style="3" customWidth="1"/>
    <col min="8199" max="8234" width="2.625" style="3" customWidth="1"/>
    <col min="8235" max="8243" width="1.375" style="3" customWidth="1"/>
    <col min="8244" max="8246" width="4.375" style="3" customWidth="1"/>
    <col min="8247" max="8247" width="5.25" style="3" customWidth="1"/>
    <col min="8248" max="8248" width="9.375" style="3" customWidth="1"/>
    <col min="8249" max="8250" width="5.25" style="3" customWidth="1"/>
    <col min="8251" max="8452" width="9" style="3"/>
    <col min="8453" max="8453" width="3.625" style="3" customWidth="1"/>
    <col min="8454" max="8454" width="3" style="3" customWidth="1"/>
    <col min="8455" max="8490" width="2.625" style="3" customWidth="1"/>
    <col min="8491" max="8499" width="1.375" style="3" customWidth="1"/>
    <col min="8500" max="8502" width="4.375" style="3" customWidth="1"/>
    <col min="8503" max="8503" width="5.25" style="3" customWidth="1"/>
    <col min="8504" max="8504" width="9.375" style="3" customWidth="1"/>
    <col min="8505" max="8506" width="5.25" style="3" customWidth="1"/>
    <col min="8507" max="8708" width="9" style="3"/>
    <col min="8709" max="8709" width="3.625" style="3" customWidth="1"/>
    <col min="8710" max="8710" width="3" style="3" customWidth="1"/>
    <col min="8711" max="8746" width="2.625" style="3" customWidth="1"/>
    <col min="8747" max="8755" width="1.375" style="3" customWidth="1"/>
    <col min="8756" max="8758" width="4.375" style="3" customWidth="1"/>
    <col min="8759" max="8759" width="5.25" style="3" customWidth="1"/>
    <col min="8760" max="8760" width="9.375" style="3" customWidth="1"/>
    <col min="8761" max="8762" width="5.25" style="3" customWidth="1"/>
    <col min="8763" max="8964" width="9" style="3"/>
    <col min="8965" max="8965" width="3.625" style="3" customWidth="1"/>
    <col min="8966" max="8966" width="3" style="3" customWidth="1"/>
    <col min="8967" max="9002" width="2.625" style="3" customWidth="1"/>
    <col min="9003" max="9011" width="1.375" style="3" customWidth="1"/>
    <col min="9012" max="9014" width="4.375" style="3" customWidth="1"/>
    <col min="9015" max="9015" width="5.25" style="3" customWidth="1"/>
    <col min="9016" max="9016" width="9.375" style="3" customWidth="1"/>
    <col min="9017" max="9018" width="5.25" style="3" customWidth="1"/>
    <col min="9019" max="9220" width="9" style="3"/>
    <col min="9221" max="9221" width="3.625" style="3" customWidth="1"/>
    <col min="9222" max="9222" width="3" style="3" customWidth="1"/>
    <col min="9223" max="9258" width="2.625" style="3" customWidth="1"/>
    <col min="9259" max="9267" width="1.375" style="3" customWidth="1"/>
    <col min="9268" max="9270" width="4.375" style="3" customWidth="1"/>
    <col min="9271" max="9271" width="5.25" style="3" customWidth="1"/>
    <col min="9272" max="9272" width="9.375" style="3" customWidth="1"/>
    <col min="9273" max="9274" width="5.25" style="3" customWidth="1"/>
    <col min="9275" max="9476" width="9" style="3"/>
    <col min="9477" max="9477" width="3.625" style="3" customWidth="1"/>
    <col min="9478" max="9478" width="3" style="3" customWidth="1"/>
    <col min="9479" max="9514" width="2.625" style="3" customWidth="1"/>
    <col min="9515" max="9523" width="1.375" style="3" customWidth="1"/>
    <col min="9524" max="9526" width="4.375" style="3" customWidth="1"/>
    <col min="9527" max="9527" width="5.25" style="3" customWidth="1"/>
    <col min="9528" max="9528" width="9.375" style="3" customWidth="1"/>
    <col min="9529" max="9530" width="5.25" style="3" customWidth="1"/>
    <col min="9531" max="9732" width="9" style="3"/>
    <col min="9733" max="9733" width="3.625" style="3" customWidth="1"/>
    <col min="9734" max="9734" width="3" style="3" customWidth="1"/>
    <col min="9735" max="9770" width="2.625" style="3" customWidth="1"/>
    <col min="9771" max="9779" width="1.375" style="3" customWidth="1"/>
    <col min="9780" max="9782" width="4.375" style="3" customWidth="1"/>
    <col min="9783" max="9783" width="5.25" style="3" customWidth="1"/>
    <col min="9784" max="9784" width="9.375" style="3" customWidth="1"/>
    <col min="9785" max="9786" width="5.25" style="3" customWidth="1"/>
    <col min="9787" max="9988" width="9" style="3"/>
    <col min="9989" max="9989" width="3.625" style="3" customWidth="1"/>
    <col min="9990" max="9990" width="3" style="3" customWidth="1"/>
    <col min="9991" max="10026" width="2.625" style="3" customWidth="1"/>
    <col min="10027" max="10035" width="1.375" style="3" customWidth="1"/>
    <col min="10036" max="10038" width="4.375" style="3" customWidth="1"/>
    <col min="10039" max="10039" width="5.25" style="3" customWidth="1"/>
    <col min="10040" max="10040" width="9.375" style="3" customWidth="1"/>
    <col min="10041" max="10042" width="5.25" style="3" customWidth="1"/>
    <col min="10043" max="10244" width="9" style="3"/>
    <col min="10245" max="10245" width="3.625" style="3" customWidth="1"/>
    <col min="10246" max="10246" width="3" style="3" customWidth="1"/>
    <col min="10247" max="10282" width="2.625" style="3" customWidth="1"/>
    <col min="10283" max="10291" width="1.375" style="3" customWidth="1"/>
    <col min="10292" max="10294" width="4.375" style="3" customWidth="1"/>
    <col min="10295" max="10295" width="5.25" style="3" customWidth="1"/>
    <col min="10296" max="10296" width="9.375" style="3" customWidth="1"/>
    <col min="10297" max="10298" width="5.25" style="3" customWidth="1"/>
    <col min="10299" max="10500" width="9" style="3"/>
    <col min="10501" max="10501" width="3.625" style="3" customWidth="1"/>
    <col min="10502" max="10502" width="3" style="3" customWidth="1"/>
    <col min="10503" max="10538" width="2.625" style="3" customWidth="1"/>
    <col min="10539" max="10547" width="1.375" style="3" customWidth="1"/>
    <col min="10548" max="10550" width="4.375" style="3" customWidth="1"/>
    <col min="10551" max="10551" width="5.25" style="3" customWidth="1"/>
    <col min="10552" max="10552" width="9.375" style="3" customWidth="1"/>
    <col min="10553" max="10554" width="5.25" style="3" customWidth="1"/>
    <col min="10555" max="10756" width="9" style="3"/>
    <col min="10757" max="10757" width="3.625" style="3" customWidth="1"/>
    <col min="10758" max="10758" width="3" style="3" customWidth="1"/>
    <col min="10759" max="10794" width="2.625" style="3" customWidth="1"/>
    <col min="10795" max="10803" width="1.375" style="3" customWidth="1"/>
    <col min="10804" max="10806" width="4.375" style="3" customWidth="1"/>
    <col min="10807" max="10807" width="5.25" style="3" customWidth="1"/>
    <col min="10808" max="10808" width="9.375" style="3" customWidth="1"/>
    <col min="10809" max="10810" width="5.25" style="3" customWidth="1"/>
    <col min="10811" max="11012" width="9" style="3"/>
    <col min="11013" max="11013" width="3.625" style="3" customWidth="1"/>
    <col min="11014" max="11014" width="3" style="3" customWidth="1"/>
    <col min="11015" max="11050" width="2.625" style="3" customWidth="1"/>
    <col min="11051" max="11059" width="1.375" style="3" customWidth="1"/>
    <col min="11060" max="11062" width="4.375" style="3" customWidth="1"/>
    <col min="11063" max="11063" width="5.25" style="3" customWidth="1"/>
    <col min="11064" max="11064" width="9.375" style="3" customWidth="1"/>
    <col min="11065" max="11066" width="5.25" style="3" customWidth="1"/>
    <col min="11067" max="11268" width="9" style="3"/>
    <col min="11269" max="11269" width="3.625" style="3" customWidth="1"/>
    <col min="11270" max="11270" width="3" style="3" customWidth="1"/>
    <col min="11271" max="11306" width="2.625" style="3" customWidth="1"/>
    <col min="11307" max="11315" width="1.375" style="3" customWidth="1"/>
    <col min="11316" max="11318" width="4.375" style="3" customWidth="1"/>
    <col min="11319" max="11319" width="5.25" style="3" customWidth="1"/>
    <col min="11320" max="11320" width="9.375" style="3" customWidth="1"/>
    <col min="11321" max="11322" width="5.25" style="3" customWidth="1"/>
    <col min="11323" max="11524" width="9" style="3"/>
    <col min="11525" max="11525" width="3.625" style="3" customWidth="1"/>
    <col min="11526" max="11526" width="3" style="3" customWidth="1"/>
    <col min="11527" max="11562" width="2.625" style="3" customWidth="1"/>
    <col min="11563" max="11571" width="1.375" style="3" customWidth="1"/>
    <col min="11572" max="11574" width="4.375" style="3" customWidth="1"/>
    <col min="11575" max="11575" width="5.25" style="3" customWidth="1"/>
    <col min="11576" max="11576" width="9.375" style="3" customWidth="1"/>
    <col min="11577" max="11578" width="5.25" style="3" customWidth="1"/>
    <col min="11579" max="11780" width="9" style="3"/>
    <col min="11781" max="11781" width="3.625" style="3" customWidth="1"/>
    <col min="11782" max="11782" width="3" style="3" customWidth="1"/>
    <col min="11783" max="11818" width="2.625" style="3" customWidth="1"/>
    <col min="11819" max="11827" width="1.375" style="3" customWidth="1"/>
    <col min="11828" max="11830" width="4.375" style="3" customWidth="1"/>
    <col min="11831" max="11831" width="5.25" style="3" customWidth="1"/>
    <col min="11832" max="11832" width="9.375" style="3" customWidth="1"/>
    <col min="11833" max="11834" width="5.25" style="3" customWidth="1"/>
    <col min="11835" max="12036" width="9" style="3"/>
    <col min="12037" max="12037" width="3.625" style="3" customWidth="1"/>
    <col min="12038" max="12038" width="3" style="3" customWidth="1"/>
    <col min="12039" max="12074" width="2.625" style="3" customWidth="1"/>
    <col min="12075" max="12083" width="1.375" style="3" customWidth="1"/>
    <col min="12084" max="12086" width="4.375" style="3" customWidth="1"/>
    <col min="12087" max="12087" width="5.25" style="3" customWidth="1"/>
    <col min="12088" max="12088" width="9.375" style="3" customWidth="1"/>
    <col min="12089" max="12090" width="5.25" style="3" customWidth="1"/>
    <col min="12091" max="12292" width="9" style="3"/>
    <col min="12293" max="12293" width="3.625" style="3" customWidth="1"/>
    <col min="12294" max="12294" width="3" style="3" customWidth="1"/>
    <col min="12295" max="12330" width="2.625" style="3" customWidth="1"/>
    <col min="12331" max="12339" width="1.375" style="3" customWidth="1"/>
    <col min="12340" max="12342" width="4.375" style="3" customWidth="1"/>
    <col min="12343" max="12343" width="5.25" style="3" customWidth="1"/>
    <col min="12344" max="12344" width="9.375" style="3" customWidth="1"/>
    <col min="12345" max="12346" width="5.25" style="3" customWidth="1"/>
    <col min="12347" max="12548" width="9" style="3"/>
    <col min="12549" max="12549" width="3.625" style="3" customWidth="1"/>
    <col min="12550" max="12550" width="3" style="3" customWidth="1"/>
    <col min="12551" max="12586" width="2.625" style="3" customWidth="1"/>
    <col min="12587" max="12595" width="1.375" style="3" customWidth="1"/>
    <col min="12596" max="12598" width="4.375" style="3" customWidth="1"/>
    <col min="12599" max="12599" width="5.25" style="3" customWidth="1"/>
    <col min="12600" max="12600" width="9.375" style="3" customWidth="1"/>
    <col min="12601" max="12602" width="5.25" style="3" customWidth="1"/>
    <col min="12603" max="12804" width="9" style="3"/>
    <col min="12805" max="12805" width="3.625" style="3" customWidth="1"/>
    <col min="12806" max="12806" width="3" style="3" customWidth="1"/>
    <col min="12807" max="12842" width="2.625" style="3" customWidth="1"/>
    <col min="12843" max="12851" width="1.375" style="3" customWidth="1"/>
    <col min="12852" max="12854" width="4.375" style="3" customWidth="1"/>
    <col min="12855" max="12855" width="5.25" style="3" customWidth="1"/>
    <col min="12856" max="12856" width="9.375" style="3" customWidth="1"/>
    <col min="12857" max="12858" width="5.25" style="3" customWidth="1"/>
    <col min="12859" max="13060" width="9" style="3"/>
    <col min="13061" max="13061" width="3.625" style="3" customWidth="1"/>
    <col min="13062" max="13062" width="3" style="3" customWidth="1"/>
    <col min="13063" max="13098" width="2.625" style="3" customWidth="1"/>
    <col min="13099" max="13107" width="1.375" style="3" customWidth="1"/>
    <col min="13108" max="13110" width="4.375" style="3" customWidth="1"/>
    <col min="13111" max="13111" width="5.25" style="3" customWidth="1"/>
    <col min="13112" max="13112" width="9.375" style="3" customWidth="1"/>
    <col min="13113" max="13114" width="5.25" style="3" customWidth="1"/>
    <col min="13115" max="13316" width="9" style="3"/>
    <col min="13317" max="13317" width="3.625" style="3" customWidth="1"/>
    <col min="13318" max="13318" width="3" style="3" customWidth="1"/>
    <col min="13319" max="13354" width="2.625" style="3" customWidth="1"/>
    <col min="13355" max="13363" width="1.375" style="3" customWidth="1"/>
    <col min="13364" max="13366" width="4.375" style="3" customWidth="1"/>
    <col min="13367" max="13367" width="5.25" style="3" customWidth="1"/>
    <col min="13368" max="13368" width="9.375" style="3" customWidth="1"/>
    <col min="13369" max="13370" width="5.25" style="3" customWidth="1"/>
    <col min="13371" max="13572" width="9" style="3"/>
    <col min="13573" max="13573" width="3.625" style="3" customWidth="1"/>
    <col min="13574" max="13574" width="3" style="3" customWidth="1"/>
    <col min="13575" max="13610" width="2.625" style="3" customWidth="1"/>
    <col min="13611" max="13619" width="1.375" style="3" customWidth="1"/>
    <col min="13620" max="13622" width="4.375" style="3" customWidth="1"/>
    <col min="13623" max="13623" width="5.25" style="3" customWidth="1"/>
    <col min="13624" max="13624" width="9.375" style="3" customWidth="1"/>
    <col min="13625" max="13626" width="5.25" style="3" customWidth="1"/>
    <col min="13627" max="13828" width="9" style="3"/>
    <col min="13829" max="13829" width="3.625" style="3" customWidth="1"/>
    <col min="13830" max="13830" width="3" style="3" customWidth="1"/>
    <col min="13831" max="13866" width="2.625" style="3" customWidth="1"/>
    <col min="13867" max="13875" width="1.375" style="3" customWidth="1"/>
    <col min="13876" max="13878" width="4.375" style="3" customWidth="1"/>
    <col min="13879" max="13879" width="5.25" style="3" customWidth="1"/>
    <col min="13880" max="13880" width="9.375" style="3" customWidth="1"/>
    <col min="13881" max="13882" width="5.25" style="3" customWidth="1"/>
    <col min="13883" max="14084" width="9" style="3"/>
    <col min="14085" max="14085" width="3.625" style="3" customWidth="1"/>
    <col min="14086" max="14086" width="3" style="3" customWidth="1"/>
    <col min="14087" max="14122" width="2.625" style="3" customWidth="1"/>
    <col min="14123" max="14131" width="1.375" style="3" customWidth="1"/>
    <col min="14132" max="14134" width="4.375" style="3" customWidth="1"/>
    <col min="14135" max="14135" width="5.25" style="3" customWidth="1"/>
    <col min="14136" max="14136" width="9.375" style="3" customWidth="1"/>
    <col min="14137" max="14138" width="5.25" style="3" customWidth="1"/>
    <col min="14139" max="14340" width="9" style="3"/>
    <col min="14341" max="14341" width="3.625" style="3" customWidth="1"/>
    <col min="14342" max="14342" width="3" style="3" customWidth="1"/>
    <col min="14343" max="14378" width="2.625" style="3" customWidth="1"/>
    <col min="14379" max="14387" width="1.375" style="3" customWidth="1"/>
    <col min="14388" max="14390" width="4.375" style="3" customWidth="1"/>
    <col min="14391" max="14391" width="5.25" style="3" customWidth="1"/>
    <col min="14392" max="14392" width="9.375" style="3" customWidth="1"/>
    <col min="14393" max="14394" width="5.25" style="3" customWidth="1"/>
    <col min="14395" max="14596" width="9" style="3"/>
    <col min="14597" max="14597" width="3.625" style="3" customWidth="1"/>
    <col min="14598" max="14598" width="3" style="3" customWidth="1"/>
    <col min="14599" max="14634" width="2.625" style="3" customWidth="1"/>
    <col min="14635" max="14643" width="1.375" style="3" customWidth="1"/>
    <col min="14644" max="14646" width="4.375" style="3" customWidth="1"/>
    <col min="14647" max="14647" width="5.25" style="3" customWidth="1"/>
    <col min="14648" max="14648" width="9.375" style="3" customWidth="1"/>
    <col min="14649" max="14650" width="5.25" style="3" customWidth="1"/>
    <col min="14651" max="14852" width="9" style="3"/>
    <col min="14853" max="14853" width="3.625" style="3" customWidth="1"/>
    <col min="14854" max="14854" width="3" style="3" customWidth="1"/>
    <col min="14855" max="14890" width="2.625" style="3" customWidth="1"/>
    <col min="14891" max="14899" width="1.375" style="3" customWidth="1"/>
    <col min="14900" max="14902" width="4.375" style="3" customWidth="1"/>
    <col min="14903" max="14903" width="5.25" style="3" customWidth="1"/>
    <col min="14904" max="14904" width="9.375" style="3" customWidth="1"/>
    <col min="14905" max="14906" width="5.25" style="3" customWidth="1"/>
    <col min="14907" max="15108" width="9" style="3"/>
    <col min="15109" max="15109" width="3.625" style="3" customWidth="1"/>
    <col min="15110" max="15110" width="3" style="3" customWidth="1"/>
    <col min="15111" max="15146" width="2.625" style="3" customWidth="1"/>
    <col min="15147" max="15155" width="1.375" style="3" customWidth="1"/>
    <col min="15156" max="15158" width="4.375" style="3" customWidth="1"/>
    <col min="15159" max="15159" width="5.25" style="3" customWidth="1"/>
    <col min="15160" max="15160" width="9.375" style="3" customWidth="1"/>
    <col min="15161" max="15162" width="5.25" style="3" customWidth="1"/>
    <col min="15163" max="15364" width="9" style="3"/>
    <col min="15365" max="15365" width="3.625" style="3" customWidth="1"/>
    <col min="15366" max="15366" width="3" style="3" customWidth="1"/>
    <col min="15367" max="15402" width="2.625" style="3" customWidth="1"/>
    <col min="15403" max="15411" width="1.375" style="3" customWidth="1"/>
    <col min="15412" max="15414" width="4.375" style="3" customWidth="1"/>
    <col min="15415" max="15415" width="5.25" style="3" customWidth="1"/>
    <col min="15416" max="15416" width="9.375" style="3" customWidth="1"/>
    <col min="15417" max="15418" width="5.25" style="3" customWidth="1"/>
    <col min="15419" max="15620" width="9" style="3"/>
    <col min="15621" max="15621" width="3.625" style="3" customWidth="1"/>
    <col min="15622" max="15622" width="3" style="3" customWidth="1"/>
    <col min="15623" max="15658" width="2.625" style="3" customWidth="1"/>
    <col min="15659" max="15667" width="1.375" style="3" customWidth="1"/>
    <col min="15668" max="15670" width="4.375" style="3" customWidth="1"/>
    <col min="15671" max="15671" width="5.25" style="3" customWidth="1"/>
    <col min="15672" max="15672" width="9.375" style="3" customWidth="1"/>
    <col min="15673" max="15674" width="5.25" style="3" customWidth="1"/>
    <col min="15675" max="15876" width="9" style="3"/>
    <col min="15877" max="15877" width="3.625" style="3" customWidth="1"/>
    <col min="15878" max="15878" width="3" style="3" customWidth="1"/>
    <col min="15879" max="15914" width="2.625" style="3" customWidth="1"/>
    <col min="15915" max="15923" width="1.375" style="3" customWidth="1"/>
    <col min="15924" max="15926" width="4.375" style="3" customWidth="1"/>
    <col min="15927" max="15927" width="5.25" style="3" customWidth="1"/>
    <col min="15928" max="15928" width="9.375" style="3" customWidth="1"/>
    <col min="15929" max="15930" width="5.25" style="3" customWidth="1"/>
    <col min="15931" max="16132" width="9" style="3"/>
    <col min="16133" max="16133" width="3.625" style="3" customWidth="1"/>
    <col min="16134" max="16134" width="3" style="3" customWidth="1"/>
    <col min="16135" max="16170" width="2.625" style="3" customWidth="1"/>
    <col min="16171" max="16179" width="1.375" style="3" customWidth="1"/>
    <col min="16180" max="16182" width="4.375" style="3" customWidth="1"/>
    <col min="16183" max="16183" width="5.25" style="3" customWidth="1"/>
    <col min="16184" max="16184" width="9.375" style="3" customWidth="1"/>
    <col min="16185" max="16186" width="5.25" style="3" customWidth="1"/>
    <col min="16187" max="16384" width="9" style="3"/>
  </cols>
  <sheetData>
    <row r="1" spans="1:58" ht="17.25" x14ac:dyDescent="0.15">
      <c r="A1" s="37" t="s">
        <v>11</v>
      </c>
      <c r="B1" s="1"/>
      <c r="C1" s="2"/>
      <c r="D1" s="2"/>
      <c r="E1" s="2"/>
      <c r="F1" s="2"/>
      <c r="G1" s="2"/>
      <c r="H1" s="2"/>
      <c r="I1" s="2"/>
      <c r="J1" s="37" t="s">
        <v>72</v>
      </c>
      <c r="K1" s="2"/>
      <c r="L1" s="2"/>
      <c r="M1" s="2"/>
      <c r="N1" s="2"/>
      <c r="O1" s="2"/>
      <c r="P1" s="2"/>
      <c r="Q1" s="2"/>
      <c r="BF1" s="39" t="s">
        <v>160</v>
      </c>
    </row>
    <row r="2" spans="1:58" ht="16.5" customHeight="1" x14ac:dyDescent="0.15">
      <c r="A2" s="4" t="s">
        <v>17</v>
      </c>
      <c r="B2" s="1"/>
      <c r="C2" s="2"/>
      <c r="D2" s="2"/>
      <c r="E2" s="2"/>
      <c r="F2" s="2"/>
      <c r="G2" s="2"/>
      <c r="H2" s="2"/>
      <c r="I2" s="2"/>
      <c r="J2" s="2"/>
      <c r="K2" s="2"/>
      <c r="L2" s="2"/>
      <c r="M2" s="2"/>
      <c r="N2" s="2"/>
      <c r="O2" s="2"/>
      <c r="P2" s="2"/>
      <c r="Q2" s="2"/>
    </row>
    <row r="3" spans="1:58" x14ac:dyDescent="0.15">
      <c r="A3" s="2"/>
      <c r="B3" s="2"/>
      <c r="C3" s="2"/>
      <c r="D3" s="2"/>
      <c r="E3" s="2"/>
      <c r="F3" s="2"/>
      <c r="G3" s="2"/>
      <c r="H3" s="2"/>
      <c r="I3" s="2"/>
      <c r="J3" s="2"/>
      <c r="K3" s="2"/>
      <c r="L3" s="2"/>
      <c r="M3" s="2"/>
      <c r="N3" s="2"/>
      <c r="O3" s="2"/>
      <c r="P3" s="2"/>
      <c r="Q3" s="2"/>
    </row>
    <row r="4" spans="1:58" ht="12.75" customHeight="1" x14ac:dyDescent="0.15"/>
    <row r="5" spans="1:58" ht="12.75" customHeight="1" x14ac:dyDescent="0.15"/>
    <row r="6" spans="1:58" ht="12.75" customHeight="1" x14ac:dyDescent="0.15"/>
    <row r="7" spans="1:58" ht="12.75" customHeight="1" x14ac:dyDescent="0.15"/>
    <row r="8" spans="1:58" ht="12.75" customHeight="1" x14ac:dyDescent="0.15"/>
    <row r="9" spans="1:58" ht="12.75" customHeight="1" x14ac:dyDescent="0.15"/>
    <row r="10" spans="1:58" ht="12.75" customHeight="1" x14ac:dyDescent="0.15"/>
    <row r="11" spans="1:58" ht="12.75" customHeight="1" x14ac:dyDescent="0.15"/>
    <row r="12" spans="1:58" ht="12.75" customHeight="1" x14ac:dyDescent="0.15"/>
    <row r="13" spans="1:58" ht="12.75" customHeight="1" x14ac:dyDescent="0.15"/>
    <row r="14" spans="1:58" ht="12.75" customHeight="1" x14ac:dyDescent="0.15"/>
    <row r="15" spans="1:58" ht="12.75" customHeight="1" x14ac:dyDescent="0.15"/>
    <row r="16" spans="1:58" ht="12.75" customHeight="1" x14ac:dyDescent="0.15"/>
    <row r="17" spans="1:58" ht="18.75" customHeight="1" x14ac:dyDescent="0.15">
      <c r="A17" s="38" t="s">
        <v>0</v>
      </c>
      <c r="C17" s="75"/>
      <c r="D17" s="75"/>
      <c r="E17" s="75"/>
      <c r="F17" s="4" t="s">
        <v>1</v>
      </c>
      <c r="G17" s="76"/>
      <c r="H17" s="76"/>
      <c r="I17" s="4" t="s">
        <v>2</v>
      </c>
      <c r="J17" s="76"/>
      <c r="K17" s="76"/>
      <c r="L17" s="4" t="s">
        <v>3</v>
      </c>
    </row>
    <row r="18" spans="1:58" ht="30" customHeight="1" x14ac:dyDescent="0.15">
      <c r="A18" s="77" t="s">
        <v>4</v>
      </c>
      <c r="B18" s="78"/>
      <c r="C18" s="78"/>
      <c r="D18" s="78"/>
      <c r="E18" s="78"/>
      <c r="F18" s="78"/>
      <c r="G18" s="78"/>
      <c r="H18" s="79"/>
      <c r="I18" s="80"/>
      <c r="J18" s="81"/>
      <c r="K18" s="81"/>
      <c r="L18" s="81"/>
      <c r="M18" s="81"/>
      <c r="N18" s="81"/>
      <c r="O18" s="81"/>
      <c r="P18" s="81"/>
      <c r="Q18" s="81"/>
      <c r="R18" s="81"/>
      <c r="S18" s="81"/>
      <c r="T18" s="81"/>
      <c r="U18" s="81"/>
      <c r="V18" s="81"/>
      <c r="W18" s="81"/>
      <c r="X18" s="81"/>
      <c r="Y18" s="81"/>
      <c r="Z18" s="81"/>
      <c r="AA18" s="82"/>
      <c r="AB18" s="5"/>
      <c r="AC18" s="5"/>
      <c r="AD18" s="5"/>
      <c r="AE18" s="5"/>
      <c r="AF18" s="5"/>
      <c r="AG18" s="5"/>
      <c r="AH18" s="5"/>
      <c r="AI18" s="5"/>
      <c r="AJ18" s="5"/>
    </row>
    <row r="19" spans="1:58" ht="30" customHeight="1" x14ac:dyDescent="0.15">
      <c r="A19" s="77" t="s">
        <v>12</v>
      </c>
      <c r="B19" s="78"/>
      <c r="C19" s="78"/>
      <c r="D19" s="78"/>
      <c r="E19" s="78"/>
      <c r="F19" s="78"/>
      <c r="G19" s="78"/>
      <c r="H19" s="79"/>
      <c r="I19" s="101"/>
      <c r="J19" s="101"/>
      <c r="K19" s="101"/>
      <c r="L19" s="101"/>
      <c r="M19" s="101"/>
      <c r="N19" s="101"/>
      <c r="O19" s="101"/>
      <c r="P19" s="101"/>
      <c r="Q19" s="101"/>
      <c r="R19" s="77" t="s">
        <v>13</v>
      </c>
      <c r="S19" s="79"/>
      <c r="T19" s="101"/>
      <c r="U19" s="101"/>
      <c r="V19" s="101"/>
      <c r="W19" s="101"/>
      <c r="X19" s="101"/>
      <c r="Y19" s="101"/>
      <c r="Z19" s="101"/>
      <c r="AA19" s="101"/>
      <c r="AB19" s="6"/>
      <c r="AC19" s="7"/>
      <c r="AD19" s="7"/>
      <c r="AE19" s="7"/>
      <c r="AF19" s="6"/>
      <c r="AG19" s="8"/>
      <c r="AH19" s="8"/>
      <c r="AI19" s="8"/>
      <c r="AJ19" s="8"/>
    </row>
    <row r="20" spans="1:58" ht="30" customHeight="1" x14ac:dyDescent="0.15">
      <c r="A20" s="77" t="s">
        <v>14</v>
      </c>
      <c r="B20" s="78"/>
      <c r="C20" s="78"/>
      <c r="D20" s="78"/>
      <c r="E20" s="78"/>
      <c r="F20" s="78"/>
      <c r="G20" s="78"/>
      <c r="H20" s="79"/>
      <c r="I20" s="102"/>
      <c r="J20" s="102"/>
      <c r="K20" s="102"/>
      <c r="L20" s="102"/>
      <c r="M20" s="102"/>
      <c r="N20" s="102"/>
      <c r="O20" s="102"/>
      <c r="P20" s="102"/>
      <c r="Q20" s="102"/>
      <c r="R20" s="102"/>
      <c r="S20" s="102"/>
      <c r="T20" s="102"/>
      <c r="U20" s="102"/>
      <c r="V20" s="102"/>
      <c r="W20" s="102"/>
      <c r="X20" s="102"/>
      <c r="Y20" s="102"/>
      <c r="Z20" s="102"/>
      <c r="AA20" s="102"/>
      <c r="AB20" s="7"/>
      <c r="AC20" s="7"/>
      <c r="AD20" s="7"/>
      <c r="AE20" s="7"/>
      <c r="AF20" s="7"/>
      <c r="AG20" s="7"/>
      <c r="AH20" s="7"/>
      <c r="AI20" s="7"/>
      <c r="AJ20" s="7"/>
    </row>
    <row r="21" spans="1:58" ht="30" customHeight="1" x14ac:dyDescent="0.15">
      <c r="A21" s="95" t="s">
        <v>15</v>
      </c>
      <c r="B21" s="96"/>
      <c r="C21" s="96"/>
      <c r="D21" s="96"/>
      <c r="E21" s="96"/>
      <c r="F21" s="96"/>
      <c r="G21" s="96"/>
      <c r="H21" s="97"/>
      <c r="I21" s="98"/>
      <c r="J21" s="99"/>
      <c r="K21" s="99"/>
      <c r="L21" s="99"/>
      <c r="M21" s="99"/>
      <c r="N21" s="99"/>
      <c r="O21" s="99"/>
      <c r="P21" s="99"/>
      <c r="Q21" s="99"/>
      <c r="R21" s="99"/>
      <c r="S21" s="100"/>
      <c r="T21" s="83" t="s">
        <v>16</v>
      </c>
      <c r="U21" s="84"/>
      <c r="V21" s="84"/>
      <c r="W21" s="84"/>
      <c r="X21" s="84"/>
      <c r="Y21" s="84"/>
      <c r="Z21" s="84"/>
      <c r="AA21" s="84"/>
      <c r="AB21" s="9"/>
      <c r="AC21" s="10"/>
      <c r="AD21" s="5"/>
      <c r="AE21" s="5"/>
      <c r="AF21" s="5"/>
      <c r="AG21" s="5"/>
      <c r="AH21" s="5"/>
      <c r="AI21" s="5"/>
      <c r="AJ21" s="5"/>
    </row>
    <row r="22" spans="1:58" ht="30" customHeight="1" x14ac:dyDescent="0.15">
      <c r="A22" s="86" t="s">
        <v>5</v>
      </c>
      <c r="B22" s="87"/>
      <c r="C22" s="87"/>
      <c r="D22" s="87"/>
      <c r="E22" s="87"/>
      <c r="F22" s="87"/>
      <c r="G22" s="87"/>
      <c r="H22" s="88"/>
      <c r="I22" s="89"/>
      <c r="J22" s="90"/>
      <c r="K22" s="90"/>
      <c r="L22" s="90"/>
      <c r="M22" s="90"/>
      <c r="N22" s="90"/>
      <c r="O22" s="90"/>
      <c r="P22" s="90"/>
      <c r="Q22" s="90"/>
      <c r="R22" s="90"/>
      <c r="S22" s="91"/>
      <c r="T22" s="92"/>
      <c r="U22" s="93"/>
      <c r="V22" s="93"/>
      <c r="W22" s="93"/>
      <c r="X22" s="93"/>
      <c r="Y22" s="93"/>
      <c r="Z22" s="93"/>
      <c r="AA22" s="94"/>
      <c r="AB22" s="10"/>
      <c r="AC22" s="10"/>
      <c r="AD22" s="5"/>
      <c r="AE22" s="5"/>
      <c r="AF22" s="5"/>
      <c r="AG22" s="5"/>
      <c r="AH22" s="5"/>
      <c r="AI22" s="5"/>
      <c r="AJ22" s="5"/>
    </row>
    <row r="23" spans="1:58" ht="7.5" customHeight="1" x14ac:dyDescent="0.15">
      <c r="A23" s="11"/>
      <c r="B23" s="11"/>
      <c r="C23" s="11"/>
      <c r="D23" s="11"/>
      <c r="E23" s="11"/>
      <c r="F23" s="11"/>
      <c r="G23" s="11"/>
      <c r="H23" s="11"/>
      <c r="I23" s="11"/>
      <c r="J23" s="11"/>
      <c r="K23" s="11"/>
      <c r="L23" s="11"/>
      <c r="M23" s="11"/>
      <c r="N23" s="11"/>
      <c r="O23" s="11"/>
      <c r="P23" s="11"/>
      <c r="Q23" s="11"/>
      <c r="R23" s="11"/>
      <c r="S23" s="11"/>
      <c r="T23" s="11"/>
      <c r="U23" s="11"/>
      <c r="V23" s="11"/>
      <c r="W23" s="11"/>
      <c r="X23" s="12"/>
      <c r="Y23" s="11"/>
      <c r="Z23" s="11"/>
      <c r="AA23" s="13"/>
      <c r="AB23" s="14"/>
      <c r="AC23" s="14"/>
      <c r="AD23" s="4"/>
      <c r="AE23" s="15"/>
      <c r="AF23" s="15"/>
      <c r="AG23" s="4"/>
      <c r="AH23" s="15"/>
      <c r="AI23" s="15"/>
      <c r="AJ23" s="4"/>
    </row>
    <row r="24" spans="1:58" ht="7.5" customHeight="1" x14ac:dyDescent="0.15">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row>
    <row r="25" spans="1:58" ht="45" customHeight="1" x14ac:dyDescent="0.15">
      <c r="A25" s="133" t="s">
        <v>24</v>
      </c>
      <c r="B25" s="134"/>
      <c r="C25" s="134"/>
      <c r="D25" s="134"/>
      <c r="E25" s="134"/>
      <c r="F25" s="134"/>
      <c r="G25" s="134"/>
      <c r="H25" s="135"/>
      <c r="I25" s="106" t="s">
        <v>18</v>
      </c>
      <c r="J25" s="132"/>
      <c r="K25" s="132"/>
      <c r="L25" s="132"/>
      <c r="M25" s="132"/>
      <c r="N25" s="132"/>
      <c r="O25" s="107"/>
      <c r="P25" s="130" t="s">
        <v>19</v>
      </c>
      <c r="Q25" s="131"/>
      <c r="R25" s="103" t="s">
        <v>6</v>
      </c>
      <c r="S25" s="104"/>
      <c r="T25" s="104"/>
      <c r="U25" s="104"/>
      <c r="V25" s="105"/>
      <c r="W25" s="103" t="s">
        <v>7</v>
      </c>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5"/>
      <c r="AV25" s="51" t="s">
        <v>27</v>
      </c>
      <c r="AW25" s="103" t="s">
        <v>8</v>
      </c>
      <c r="AX25" s="104"/>
      <c r="AY25" s="105"/>
      <c r="AZ25" s="103" t="s">
        <v>25</v>
      </c>
      <c r="BA25" s="104"/>
      <c r="BB25" s="105"/>
      <c r="BC25" s="50" t="s">
        <v>9</v>
      </c>
      <c r="BD25" s="52" t="s">
        <v>10</v>
      </c>
      <c r="BE25" s="106" t="s">
        <v>20</v>
      </c>
      <c r="BF25" s="107"/>
    </row>
    <row r="26" spans="1:58" ht="18.75" customHeight="1" x14ac:dyDescent="0.15">
      <c r="A26" s="108"/>
      <c r="B26" s="109"/>
      <c r="C26" s="109"/>
      <c r="D26" s="109"/>
      <c r="E26" s="109"/>
      <c r="F26" s="109"/>
      <c r="G26" s="109"/>
      <c r="H26" s="110"/>
      <c r="I26" s="53"/>
      <c r="J26" s="54"/>
      <c r="K26" s="54"/>
      <c r="L26" s="54"/>
      <c r="M26" s="54"/>
      <c r="N26" s="54"/>
      <c r="O26" s="55"/>
      <c r="P26" s="59"/>
      <c r="Q26" s="60"/>
      <c r="R26" s="63"/>
      <c r="S26" s="64"/>
      <c r="T26" s="64"/>
      <c r="U26" s="64"/>
      <c r="V26" s="65"/>
      <c r="W26" s="69" t="str">
        <f>IF($R26="","",VLOOKUP($R26,$A$89:$N$192,4,FALSE))</f>
        <v/>
      </c>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1"/>
      <c r="AV26" s="128"/>
      <c r="AW26" s="114" t="str">
        <f>IF($R26="","",VLOOKUP($R26,$A$90:$N$192,5,FALSE))</f>
        <v/>
      </c>
      <c r="AX26" s="115"/>
      <c r="AY26" s="116"/>
      <c r="AZ26" s="114" t="str">
        <f>IF($R26="","",VLOOKUP($R26,$A$90:$N$192,6,FALSE))</f>
        <v/>
      </c>
      <c r="BA26" s="115"/>
      <c r="BB26" s="116"/>
      <c r="BC26" s="120" t="str">
        <f>IF($R26="","",VLOOKUP($R26,$A$90:$N$192,7,FALSE))</f>
        <v/>
      </c>
      <c r="BD26" s="122" t="str">
        <f>IF($R26="","",VLOOKUP($R26,$A$90:$N$192,12,FALSE))</f>
        <v/>
      </c>
      <c r="BE26" s="124" t="str">
        <f>IF($R26="","",VLOOKUP($R26,$A$90:$N$192,14,FALSE))</f>
        <v/>
      </c>
      <c r="BF26" s="125"/>
    </row>
    <row r="27" spans="1:58" ht="18.75" customHeight="1" x14ac:dyDescent="0.15">
      <c r="A27" s="111"/>
      <c r="B27" s="112"/>
      <c r="C27" s="112"/>
      <c r="D27" s="112"/>
      <c r="E27" s="112"/>
      <c r="F27" s="112"/>
      <c r="G27" s="112"/>
      <c r="H27" s="113"/>
      <c r="I27" s="56"/>
      <c r="J27" s="57"/>
      <c r="K27" s="57"/>
      <c r="L27" s="57"/>
      <c r="M27" s="57"/>
      <c r="N27" s="57"/>
      <c r="O27" s="58"/>
      <c r="P27" s="61"/>
      <c r="Q27" s="62"/>
      <c r="R27" s="66"/>
      <c r="S27" s="67"/>
      <c r="T27" s="67"/>
      <c r="U27" s="67"/>
      <c r="V27" s="68"/>
      <c r="W27" s="72"/>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4"/>
      <c r="AV27" s="129"/>
      <c r="AW27" s="117"/>
      <c r="AX27" s="118"/>
      <c r="AY27" s="119"/>
      <c r="AZ27" s="117"/>
      <c r="BA27" s="118"/>
      <c r="BB27" s="119"/>
      <c r="BC27" s="121"/>
      <c r="BD27" s="123"/>
      <c r="BE27" s="126"/>
      <c r="BF27" s="127"/>
    </row>
    <row r="28" spans="1:58" ht="18.75" customHeight="1" x14ac:dyDescent="0.15">
      <c r="A28" s="53"/>
      <c r="B28" s="54"/>
      <c r="C28" s="54"/>
      <c r="D28" s="54"/>
      <c r="E28" s="54"/>
      <c r="F28" s="54"/>
      <c r="G28" s="54"/>
      <c r="H28" s="55"/>
      <c r="I28" s="53"/>
      <c r="J28" s="54"/>
      <c r="K28" s="54"/>
      <c r="L28" s="54"/>
      <c r="M28" s="54"/>
      <c r="N28" s="54"/>
      <c r="O28" s="55"/>
      <c r="P28" s="59"/>
      <c r="Q28" s="60"/>
      <c r="R28" s="63"/>
      <c r="S28" s="64"/>
      <c r="T28" s="64"/>
      <c r="U28" s="64"/>
      <c r="V28" s="65"/>
      <c r="W28" s="69" t="str">
        <f>IF($R28="","",VLOOKUP($R28,$A$89:$N$192,4,FALSE))</f>
        <v/>
      </c>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1"/>
      <c r="AV28" s="128"/>
      <c r="AW28" s="114" t="str">
        <f>IF($R28="","",VLOOKUP($R28,$A$90:$N$192,5,FALSE))</f>
        <v/>
      </c>
      <c r="AX28" s="115"/>
      <c r="AY28" s="116"/>
      <c r="AZ28" s="114" t="str">
        <f>IF($R28="","",VLOOKUP($R28,$A$90:$N$192,6,FALSE))</f>
        <v/>
      </c>
      <c r="BA28" s="115"/>
      <c r="BB28" s="116"/>
      <c r="BC28" s="120" t="str">
        <f>IF($R28="","",VLOOKUP($R28,$A$90:$N$192,7,FALSE))</f>
        <v/>
      </c>
      <c r="BD28" s="122" t="str">
        <f>IF($R28="","",VLOOKUP($R28,$A$90:$N$192,12,FALSE))</f>
        <v/>
      </c>
      <c r="BE28" s="124" t="str">
        <f>IF($R28="","",VLOOKUP($R28,$A$90:$N$192,14,FALSE))</f>
        <v/>
      </c>
      <c r="BF28" s="125"/>
    </row>
    <row r="29" spans="1:58" ht="18.75" customHeight="1" x14ac:dyDescent="0.15">
      <c r="A29" s="56"/>
      <c r="B29" s="57"/>
      <c r="C29" s="57"/>
      <c r="D29" s="57"/>
      <c r="E29" s="57"/>
      <c r="F29" s="57"/>
      <c r="G29" s="57"/>
      <c r="H29" s="58"/>
      <c r="I29" s="56"/>
      <c r="J29" s="57"/>
      <c r="K29" s="57"/>
      <c r="L29" s="57"/>
      <c r="M29" s="57"/>
      <c r="N29" s="57"/>
      <c r="O29" s="58"/>
      <c r="P29" s="61"/>
      <c r="Q29" s="62"/>
      <c r="R29" s="66"/>
      <c r="S29" s="67"/>
      <c r="T29" s="67"/>
      <c r="U29" s="67"/>
      <c r="V29" s="68"/>
      <c r="W29" s="72"/>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4"/>
      <c r="AV29" s="129"/>
      <c r="AW29" s="117"/>
      <c r="AX29" s="118"/>
      <c r="AY29" s="119"/>
      <c r="AZ29" s="117"/>
      <c r="BA29" s="118"/>
      <c r="BB29" s="119"/>
      <c r="BC29" s="121"/>
      <c r="BD29" s="123"/>
      <c r="BE29" s="126"/>
      <c r="BF29" s="127"/>
    </row>
    <row r="30" spans="1:58" ht="18.75" customHeight="1" x14ac:dyDescent="0.15">
      <c r="A30" s="53"/>
      <c r="B30" s="54"/>
      <c r="C30" s="54"/>
      <c r="D30" s="54"/>
      <c r="E30" s="54"/>
      <c r="F30" s="54"/>
      <c r="G30" s="54"/>
      <c r="H30" s="55"/>
      <c r="I30" s="53"/>
      <c r="J30" s="54"/>
      <c r="K30" s="54"/>
      <c r="L30" s="54"/>
      <c r="M30" s="54"/>
      <c r="N30" s="54"/>
      <c r="O30" s="55"/>
      <c r="P30" s="59"/>
      <c r="Q30" s="60"/>
      <c r="R30" s="63"/>
      <c r="S30" s="64"/>
      <c r="T30" s="64"/>
      <c r="U30" s="64"/>
      <c r="V30" s="65"/>
      <c r="W30" s="69" t="str">
        <f>IF($R30="","",VLOOKUP($R30,$A$89:$N$192,4,FALSE))</f>
        <v/>
      </c>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1"/>
      <c r="AV30" s="128"/>
      <c r="AW30" s="114" t="str">
        <f>IF($R30="","",VLOOKUP($R30,$A$90:$N$192,5,FALSE))</f>
        <v/>
      </c>
      <c r="AX30" s="115"/>
      <c r="AY30" s="116"/>
      <c r="AZ30" s="114" t="str">
        <f>IF($R30="","",VLOOKUP($R30,$A$90:$N$192,6,FALSE))</f>
        <v/>
      </c>
      <c r="BA30" s="115"/>
      <c r="BB30" s="116"/>
      <c r="BC30" s="120" t="str">
        <f>IF($R30="","",VLOOKUP($R30,$A$90:$N$192,7,FALSE))</f>
        <v/>
      </c>
      <c r="BD30" s="122" t="str">
        <f>IF($R30="","",VLOOKUP($R30,$A$90:$N$192,12,FALSE))</f>
        <v/>
      </c>
      <c r="BE30" s="124" t="str">
        <f>IF($R30="","",VLOOKUP($R30,$A$90:$N$192,14,FALSE))</f>
        <v/>
      </c>
      <c r="BF30" s="125"/>
    </row>
    <row r="31" spans="1:58" ht="18.75" customHeight="1" x14ac:dyDescent="0.15">
      <c r="A31" s="56"/>
      <c r="B31" s="57"/>
      <c r="C31" s="57"/>
      <c r="D31" s="57"/>
      <c r="E31" s="57"/>
      <c r="F31" s="57"/>
      <c r="G31" s="57"/>
      <c r="H31" s="58"/>
      <c r="I31" s="56"/>
      <c r="J31" s="57"/>
      <c r="K31" s="57"/>
      <c r="L31" s="57"/>
      <c r="M31" s="57"/>
      <c r="N31" s="57"/>
      <c r="O31" s="58"/>
      <c r="P31" s="61"/>
      <c r="Q31" s="62"/>
      <c r="R31" s="66"/>
      <c r="S31" s="67"/>
      <c r="T31" s="67"/>
      <c r="U31" s="67"/>
      <c r="V31" s="68"/>
      <c r="W31" s="72"/>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4"/>
      <c r="AV31" s="129"/>
      <c r="AW31" s="117"/>
      <c r="AX31" s="118"/>
      <c r="AY31" s="119"/>
      <c r="AZ31" s="117"/>
      <c r="BA31" s="118"/>
      <c r="BB31" s="119"/>
      <c r="BC31" s="121"/>
      <c r="BD31" s="123"/>
      <c r="BE31" s="126"/>
      <c r="BF31" s="127"/>
    </row>
    <row r="32" spans="1:58" ht="18.75" customHeight="1" x14ac:dyDescent="0.15">
      <c r="A32" s="53"/>
      <c r="B32" s="54"/>
      <c r="C32" s="54"/>
      <c r="D32" s="54"/>
      <c r="E32" s="54"/>
      <c r="F32" s="54"/>
      <c r="G32" s="54"/>
      <c r="H32" s="55"/>
      <c r="I32" s="53"/>
      <c r="J32" s="54"/>
      <c r="K32" s="54"/>
      <c r="L32" s="54"/>
      <c r="M32" s="54"/>
      <c r="N32" s="54"/>
      <c r="O32" s="55"/>
      <c r="P32" s="59"/>
      <c r="Q32" s="60"/>
      <c r="R32" s="63"/>
      <c r="S32" s="64"/>
      <c r="T32" s="64"/>
      <c r="U32" s="64"/>
      <c r="V32" s="65"/>
      <c r="W32" s="69" t="str">
        <f>IF($R32="","",VLOOKUP($R32,$A$89:$N$192,4,FALSE))</f>
        <v/>
      </c>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1"/>
      <c r="AV32" s="128"/>
      <c r="AW32" s="114" t="str">
        <f>IF($R32="","",VLOOKUP($R32,$A$90:$N$192,5,FALSE))</f>
        <v/>
      </c>
      <c r="AX32" s="115"/>
      <c r="AY32" s="116"/>
      <c r="AZ32" s="114" t="str">
        <f>IF($R32="","",VLOOKUP($R32,$A$90:$N$192,6,FALSE))</f>
        <v/>
      </c>
      <c r="BA32" s="115"/>
      <c r="BB32" s="116"/>
      <c r="BC32" s="120" t="str">
        <f>IF($R32="","",VLOOKUP($R32,$A$90:$N$192,7,FALSE))</f>
        <v/>
      </c>
      <c r="BD32" s="122" t="str">
        <f>IF($R32="","",VLOOKUP($R32,$A$90:$N$192,12,FALSE))</f>
        <v/>
      </c>
      <c r="BE32" s="124" t="str">
        <f>IF($R32="","",VLOOKUP($R32,$A$90:$N$192,14,FALSE))</f>
        <v/>
      </c>
      <c r="BF32" s="125"/>
    </row>
    <row r="33" spans="1:58" ht="18.75" customHeight="1" x14ac:dyDescent="0.15">
      <c r="A33" s="56"/>
      <c r="B33" s="57"/>
      <c r="C33" s="57"/>
      <c r="D33" s="57"/>
      <c r="E33" s="57"/>
      <c r="F33" s="57"/>
      <c r="G33" s="57"/>
      <c r="H33" s="58"/>
      <c r="I33" s="56"/>
      <c r="J33" s="57"/>
      <c r="K33" s="57"/>
      <c r="L33" s="57"/>
      <c r="M33" s="57"/>
      <c r="N33" s="57"/>
      <c r="O33" s="58"/>
      <c r="P33" s="61"/>
      <c r="Q33" s="62"/>
      <c r="R33" s="66"/>
      <c r="S33" s="67"/>
      <c r="T33" s="67"/>
      <c r="U33" s="67"/>
      <c r="V33" s="68"/>
      <c r="W33" s="72"/>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4"/>
      <c r="AV33" s="129"/>
      <c r="AW33" s="117"/>
      <c r="AX33" s="118"/>
      <c r="AY33" s="119"/>
      <c r="AZ33" s="117"/>
      <c r="BA33" s="118"/>
      <c r="BB33" s="119"/>
      <c r="BC33" s="121"/>
      <c r="BD33" s="123"/>
      <c r="BE33" s="126"/>
      <c r="BF33" s="127"/>
    </row>
    <row r="34" spans="1:58" ht="18.75" customHeight="1" x14ac:dyDescent="0.15">
      <c r="A34" s="53"/>
      <c r="B34" s="54"/>
      <c r="C34" s="54"/>
      <c r="D34" s="54"/>
      <c r="E34" s="54"/>
      <c r="F34" s="54"/>
      <c r="G34" s="54"/>
      <c r="H34" s="55"/>
      <c r="I34" s="53"/>
      <c r="J34" s="54"/>
      <c r="K34" s="54"/>
      <c r="L34" s="54"/>
      <c r="M34" s="54"/>
      <c r="N34" s="54"/>
      <c r="O34" s="55"/>
      <c r="P34" s="59"/>
      <c r="Q34" s="60"/>
      <c r="R34" s="63"/>
      <c r="S34" s="64"/>
      <c r="T34" s="64"/>
      <c r="U34" s="64"/>
      <c r="V34" s="65"/>
      <c r="W34" s="69" t="str">
        <f>IF($R34="","",VLOOKUP($R34,$A$89:$N$192,4,FALSE))</f>
        <v/>
      </c>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1"/>
      <c r="AV34" s="128"/>
      <c r="AW34" s="114" t="str">
        <f>IF($R34="","",VLOOKUP($R34,$A$90:$N$192,5,FALSE))</f>
        <v/>
      </c>
      <c r="AX34" s="115"/>
      <c r="AY34" s="116"/>
      <c r="AZ34" s="114" t="str">
        <f>IF($R34="","",VLOOKUP($R34,$A$90:$N$192,6,FALSE))</f>
        <v/>
      </c>
      <c r="BA34" s="115"/>
      <c r="BB34" s="116"/>
      <c r="BC34" s="120" t="str">
        <f>IF($R34="","",VLOOKUP($R34,$A$90:$N$192,7,FALSE))</f>
        <v/>
      </c>
      <c r="BD34" s="122" t="str">
        <f>IF($R34="","",VLOOKUP($R34,$A$90:$N$192,12,FALSE))</f>
        <v/>
      </c>
      <c r="BE34" s="124" t="str">
        <f>IF($R34="","",VLOOKUP($R34,$A$90:$N$192,14,FALSE))</f>
        <v/>
      </c>
      <c r="BF34" s="125"/>
    </row>
    <row r="35" spans="1:58" ht="18.75" customHeight="1" x14ac:dyDescent="0.15">
      <c r="A35" s="56"/>
      <c r="B35" s="57"/>
      <c r="C35" s="57"/>
      <c r="D35" s="57"/>
      <c r="E35" s="57"/>
      <c r="F35" s="57"/>
      <c r="G35" s="57"/>
      <c r="H35" s="58"/>
      <c r="I35" s="56"/>
      <c r="J35" s="57"/>
      <c r="K35" s="57"/>
      <c r="L35" s="57"/>
      <c r="M35" s="57"/>
      <c r="N35" s="57"/>
      <c r="O35" s="58"/>
      <c r="P35" s="61"/>
      <c r="Q35" s="62"/>
      <c r="R35" s="66"/>
      <c r="S35" s="67"/>
      <c r="T35" s="67"/>
      <c r="U35" s="67"/>
      <c r="V35" s="68"/>
      <c r="W35" s="72"/>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4"/>
      <c r="AV35" s="129"/>
      <c r="AW35" s="117"/>
      <c r="AX35" s="118"/>
      <c r="AY35" s="119"/>
      <c r="AZ35" s="117"/>
      <c r="BA35" s="118"/>
      <c r="BB35" s="119"/>
      <c r="BC35" s="121"/>
      <c r="BD35" s="123"/>
      <c r="BE35" s="126"/>
      <c r="BF35" s="127"/>
    </row>
    <row r="36" spans="1:58" ht="18.75" customHeight="1" x14ac:dyDescent="0.15">
      <c r="A36" s="53"/>
      <c r="B36" s="54"/>
      <c r="C36" s="54"/>
      <c r="D36" s="54"/>
      <c r="E36" s="54"/>
      <c r="F36" s="54"/>
      <c r="G36" s="54"/>
      <c r="H36" s="55"/>
      <c r="I36" s="53"/>
      <c r="J36" s="54"/>
      <c r="K36" s="54"/>
      <c r="L36" s="54"/>
      <c r="M36" s="54"/>
      <c r="N36" s="54"/>
      <c r="O36" s="55"/>
      <c r="P36" s="59"/>
      <c r="Q36" s="60"/>
      <c r="R36" s="63"/>
      <c r="S36" s="64"/>
      <c r="T36" s="64"/>
      <c r="U36" s="64"/>
      <c r="V36" s="65"/>
      <c r="W36" s="69" t="str">
        <f>IF($R36="","",VLOOKUP($R36,$A$89:$N$192,4,FALSE))</f>
        <v/>
      </c>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1"/>
      <c r="AV36" s="128"/>
      <c r="AW36" s="114" t="str">
        <f>IF($R36="","",VLOOKUP($R36,$A$90:$N$192,5,FALSE))</f>
        <v/>
      </c>
      <c r="AX36" s="115"/>
      <c r="AY36" s="116"/>
      <c r="AZ36" s="114" t="str">
        <f>IF($R36="","",VLOOKUP($R36,$A$90:$N$192,6,FALSE))</f>
        <v/>
      </c>
      <c r="BA36" s="115"/>
      <c r="BB36" s="116"/>
      <c r="BC36" s="120" t="str">
        <f>IF($R36="","",VLOOKUP($R36,$A$90:$N$192,7,FALSE))</f>
        <v/>
      </c>
      <c r="BD36" s="122" t="str">
        <f>IF($R36="","",VLOOKUP($R36,$A$90:$N$192,12,FALSE))</f>
        <v/>
      </c>
      <c r="BE36" s="124" t="str">
        <f>IF($R36="","",VLOOKUP($R36,$A$90:$N$192,14,FALSE))</f>
        <v/>
      </c>
      <c r="BF36" s="125"/>
    </row>
    <row r="37" spans="1:58" ht="18.75" customHeight="1" x14ac:dyDescent="0.15">
      <c r="A37" s="56"/>
      <c r="B37" s="57"/>
      <c r="C37" s="57"/>
      <c r="D37" s="57"/>
      <c r="E37" s="57"/>
      <c r="F37" s="57"/>
      <c r="G37" s="57"/>
      <c r="H37" s="58"/>
      <c r="I37" s="56"/>
      <c r="J37" s="57"/>
      <c r="K37" s="57"/>
      <c r="L37" s="57"/>
      <c r="M37" s="57"/>
      <c r="N37" s="57"/>
      <c r="O37" s="58"/>
      <c r="P37" s="61"/>
      <c r="Q37" s="62"/>
      <c r="R37" s="66"/>
      <c r="S37" s="67"/>
      <c r="T37" s="67"/>
      <c r="U37" s="67"/>
      <c r="V37" s="68"/>
      <c r="W37" s="72"/>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4"/>
      <c r="AV37" s="129"/>
      <c r="AW37" s="117"/>
      <c r="AX37" s="118"/>
      <c r="AY37" s="119"/>
      <c r="AZ37" s="117"/>
      <c r="BA37" s="118"/>
      <c r="BB37" s="119"/>
      <c r="BC37" s="121"/>
      <c r="BD37" s="123"/>
      <c r="BE37" s="126"/>
      <c r="BF37" s="127"/>
    </row>
    <row r="38" spans="1:58" ht="18.75" customHeight="1" x14ac:dyDescent="0.15">
      <c r="A38" s="53"/>
      <c r="B38" s="54"/>
      <c r="C38" s="54"/>
      <c r="D38" s="54"/>
      <c r="E38" s="54"/>
      <c r="F38" s="54"/>
      <c r="G38" s="54"/>
      <c r="H38" s="55"/>
      <c r="I38" s="53"/>
      <c r="J38" s="54"/>
      <c r="K38" s="54"/>
      <c r="L38" s="54"/>
      <c r="M38" s="54"/>
      <c r="N38" s="54"/>
      <c r="O38" s="55"/>
      <c r="P38" s="59"/>
      <c r="Q38" s="60"/>
      <c r="R38" s="63"/>
      <c r="S38" s="64"/>
      <c r="T38" s="64"/>
      <c r="U38" s="64"/>
      <c r="V38" s="65"/>
      <c r="W38" s="69" t="str">
        <f>IF($R38="","",VLOOKUP($R38,$A$89:$N$192,4,FALSE))</f>
        <v/>
      </c>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1"/>
      <c r="AV38" s="128"/>
      <c r="AW38" s="114" t="str">
        <f>IF($R38="","",VLOOKUP($R38,$A$90:$N$192,5,FALSE))</f>
        <v/>
      </c>
      <c r="AX38" s="115"/>
      <c r="AY38" s="116"/>
      <c r="AZ38" s="114" t="str">
        <f>IF($R38="","",VLOOKUP($R38,$A$90:$N$192,6,FALSE))</f>
        <v/>
      </c>
      <c r="BA38" s="115"/>
      <c r="BB38" s="116"/>
      <c r="BC38" s="120" t="str">
        <f>IF($R38="","",VLOOKUP($R38,$A$90:$N$192,7,FALSE))</f>
        <v/>
      </c>
      <c r="BD38" s="122" t="str">
        <f>IF($R38="","",VLOOKUP($R38,$A$90:$N$192,12,FALSE))</f>
        <v/>
      </c>
      <c r="BE38" s="124" t="str">
        <f>IF($R38="","",VLOOKUP($R38,$A$90:$N$192,14,FALSE))</f>
        <v/>
      </c>
      <c r="BF38" s="125"/>
    </row>
    <row r="39" spans="1:58" ht="18.75" customHeight="1" x14ac:dyDescent="0.15">
      <c r="A39" s="56"/>
      <c r="B39" s="57"/>
      <c r="C39" s="57"/>
      <c r="D39" s="57"/>
      <c r="E39" s="57"/>
      <c r="F39" s="57"/>
      <c r="G39" s="57"/>
      <c r="H39" s="58"/>
      <c r="I39" s="56"/>
      <c r="J39" s="57"/>
      <c r="K39" s="57"/>
      <c r="L39" s="57"/>
      <c r="M39" s="57"/>
      <c r="N39" s="57"/>
      <c r="O39" s="58"/>
      <c r="P39" s="61"/>
      <c r="Q39" s="62"/>
      <c r="R39" s="66"/>
      <c r="S39" s="67"/>
      <c r="T39" s="67"/>
      <c r="U39" s="67"/>
      <c r="V39" s="68"/>
      <c r="W39" s="72"/>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4"/>
      <c r="AV39" s="129"/>
      <c r="AW39" s="117"/>
      <c r="AX39" s="118"/>
      <c r="AY39" s="119"/>
      <c r="AZ39" s="117"/>
      <c r="BA39" s="118"/>
      <c r="BB39" s="119"/>
      <c r="BC39" s="121"/>
      <c r="BD39" s="123"/>
      <c r="BE39" s="126"/>
      <c r="BF39" s="127"/>
    </row>
    <row r="40" spans="1:58" ht="18.75" customHeight="1" x14ac:dyDescent="0.15">
      <c r="A40" s="53"/>
      <c r="B40" s="54"/>
      <c r="C40" s="54"/>
      <c r="D40" s="54"/>
      <c r="E40" s="54"/>
      <c r="F40" s="54"/>
      <c r="G40" s="54"/>
      <c r="H40" s="55"/>
      <c r="I40" s="53"/>
      <c r="J40" s="54"/>
      <c r="K40" s="54"/>
      <c r="L40" s="54"/>
      <c r="M40" s="54"/>
      <c r="N40" s="54"/>
      <c r="O40" s="55"/>
      <c r="P40" s="59"/>
      <c r="Q40" s="60"/>
      <c r="R40" s="63"/>
      <c r="S40" s="64"/>
      <c r="T40" s="64"/>
      <c r="U40" s="64"/>
      <c r="V40" s="65"/>
      <c r="W40" s="69" t="str">
        <f>IF($R40="","",VLOOKUP($R40,$A$89:$N$192,4,FALSE))</f>
        <v/>
      </c>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1"/>
      <c r="AV40" s="128"/>
      <c r="AW40" s="114" t="str">
        <f>IF($R40="","",VLOOKUP($R40,$A$90:$N$192,5,FALSE))</f>
        <v/>
      </c>
      <c r="AX40" s="115"/>
      <c r="AY40" s="116"/>
      <c r="AZ40" s="114" t="str">
        <f>IF($R40="","",VLOOKUP($R40,$A$90:$N$192,6,FALSE))</f>
        <v/>
      </c>
      <c r="BA40" s="115"/>
      <c r="BB40" s="116"/>
      <c r="BC40" s="120" t="str">
        <f>IF($R40="","",VLOOKUP($R40,$A$90:$N$192,7,FALSE))</f>
        <v/>
      </c>
      <c r="BD40" s="122" t="str">
        <f>IF($R40="","",VLOOKUP($R40,$A$90:$N$192,12,FALSE))</f>
        <v/>
      </c>
      <c r="BE40" s="124" t="str">
        <f>IF($R40="","",VLOOKUP($R40,$A$90:$N$192,14,FALSE))</f>
        <v/>
      </c>
      <c r="BF40" s="125"/>
    </row>
    <row r="41" spans="1:58" ht="18.75" customHeight="1" x14ac:dyDescent="0.15">
      <c r="A41" s="56"/>
      <c r="B41" s="57"/>
      <c r="C41" s="57"/>
      <c r="D41" s="57"/>
      <c r="E41" s="57"/>
      <c r="F41" s="57"/>
      <c r="G41" s="57"/>
      <c r="H41" s="58"/>
      <c r="I41" s="56"/>
      <c r="J41" s="57"/>
      <c r="K41" s="57"/>
      <c r="L41" s="57"/>
      <c r="M41" s="57"/>
      <c r="N41" s="57"/>
      <c r="O41" s="58"/>
      <c r="P41" s="61"/>
      <c r="Q41" s="62"/>
      <c r="R41" s="66"/>
      <c r="S41" s="67"/>
      <c r="T41" s="67"/>
      <c r="U41" s="67"/>
      <c r="V41" s="68"/>
      <c r="W41" s="72"/>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4"/>
      <c r="AV41" s="129"/>
      <c r="AW41" s="117"/>
      <c r="AX41" s="118"/>
      <c r="AY41" s="119"/>
      <c r="AZ41" s="117"/>
      <c r="BA41" s="118"/>
      <c r="BB41" s="119"/>
      <c r="BC41" s="121"/>
      <c r="BD41" s="123"/>
      <c r="BE41" s="126"/>
      <c r="BF41" s="127"/>
    </row>
    <row r="42" spans="1:58" ht="18.75" customHeight="1" x14ac:dyDescent="0.15">
      <c r="A42" s="53"/>
      <c r="B42" s="54"/>
      <c r="C42" s="54"/>
      <c r="D42" s="54"/>
      <c r="E42" s="54"/>
      <c r="F42" s="54"/>
      <c r="G42" s="54"/>
      <c r="H42" s="55"/>
      <c r="I42" s="53"/>
      <c r="J42" s="54"/>
      <c r="K42" s="54"/>
      <c r="L42" s="54"/>
      <c r="M42" s="54"/>
      <c r="N42" s="54"/>
      <c r="O42" s="55"/>
      <c r="P42" s="59"/>
      <c r="Q42" s="60"/>
      <c r="R42" s="63"/>
      <c r="S42" s="64"/>
      <c r="T42" s="64"/>
      <c r="U42" s="64"/>
      <c r="V42" s="65"/>
      <c r="W42" s="69" t="str">
        <f>IF($R42="","",VLOOKUP($R42,$A$89:$N$192,4,FALSE))</f>
        <v/>
      </c>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1"/>
      <c r="AV42" s="128"/>
      <c r="AW42" s="114" t="str">
        <f>IF($R42="","",VLOOKUP($R42,$A$90:$N$192,5,FALSE))</f>
        <v/>
      </c>
      <c r="AX42" s="115"/>
      <c r="AY42" s="116"/>
      <c r="AZ42" s="114" t="str">
        <f>IF($R42="","",VLOOKUP($R42,$A$90:$N$192,6,FALSE))</f>
        <v/>
      </c>
      <c r="BA42" s="115"/>
      <c r="BB42" s="116"/>
      <c r="BC42" s="120" t="str">
        <f>IF($R42="","",VLOOKUP($R42,$A$90:$N$192,7,FALSE))</f>
        <v/>
      </c>
      <c r="BD42" s="122" t="str">
        <f>IF($R42="","",VLOOKUP($R42,$A$90:$N$192,12,FALSE))</f>
        <v/>
      </c>
      <c r="BE42" s="124" t="str">
        <f>IF($R42="","",VLOOKUP($R42,$A$90:$N$192,14,FALSE))</f>
        <v/>
      </c>
      <c r="BF42" s="125"/>
    </row>
    <row r="43" spans="1:58" ht="18.75" customHeight="1" x14ac:dyDescent="0.15">
      <c r="A43" s="56"/>
      <c r="B43" s="57"/>
      <c r="C43" s="57"/>
      <c r="D43" s="57"/>
      <c r="E43" s="57"/>
      <c r="F43" s="57"/>
      <c r="G43" s="57"/>
      <c r="H43" s="58"/>
      <c r="I43" s="56"/>
      <c r="J43" s="57"/>
      <c r="K43" s="57"/>
      <c r="L43" s="57"/>
      <c r="M43" s="57"/>
      <c r="N43" s="57"/>
      <c r="O43" s="58"/>
      <c r="P43" s="61"/>
      <c r="Q43" s="62"/>
      <c r="R43" s="66"/>
      <c r="S43" s="67"/>
      <c r="T43" s="67"/>
      <c r="U43" s="67"/>
      <c r="V43" s="68"/>
      <c r="W43" s="72"/>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4"/>
      <c r="AV43" s="129"/>
      <c r="AW43" s="117"/>
      <c r="AX43" s="118"/>
      <c r="AY43" s="119"/>
      <c r="AZ43" s="117"/>
      <c r="BA43" s="118"/>
      <c r="BB43" s="119"/>
      <c r="BC43" s="121"/>
      <c r="BD43" s="123"/>
      <c r="BE43" s="126"/>
      <c r="BF43" s="127"/>
    </row>
    <row r="44" spans="1:58" ht="24.75" customHeight="1" x14ac:dyDescent="0.15">
      <c r="A44" s="139"/>
      <c r="B44" s="139"/>
      <c r="C44" s="139"/>
      <c r="D44" s="139"/>
      <c r="E44" s="139"/>
      <c r="F44" s="139"/>
      <c r="G44" s="139"/>
      <c r="H44" s="139"/>
      <c r="I44" s="139"/>
      <c r="J44" s="139"/>
      <c r="K44" s="139"/>
      <c r="L44" s="139"/>
      <c r="M44" s="139"/>
      <c r="N44" s="139"/>
      <c r="O44" s="139"/>
      <c r="P44" s="22"/>
      <c r="Q44" s="140"/>
      <c r="R44" s="140"/>
      <c r="S44" s="140"/>
      <c r="T44" s="140"/>
      <c r="U44" s="140"/>
      <c r="V44" s="139" t="str">
        <f>IF(Q44="","",VLOOKUP(Q44,#REF!,2,FALSE))</f>
        <v/>
      </c>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22"/>
      <c r="AV44" s="22"/>
      <c r="AW44" s="64" t="str">
        <f>IF(Q44="","",VLOOKUP(Q44,#REF!,8,FALSE))</f>
        <v/>
      </c>
      <c r="AX44" s="64"/>
      <c r="AY44" s="64"/>
      <c r="AZ44" s="64" t="str">
        <f>IF(T44="","",VLOOKUP(T44,#REF!,8,FALSE))</f>
        <v/>
      </c>
      <c r="BA44" s="64"/>
      <c r="BB44" s="64"/>
      <c r="BC44" s="16" t="str">
        <f>IF(Q44="","",VLOOKUP(Q44,#REF!,4,FALSE))</f>
        <v/>
      </c>
      <c r="BD44" s="40" t="s">
        <v>21</v>
      </c>
      <c r="BE44" s="137" t="str">
        <f>IF(BE26="","",SUM(BE26:BF43))</f>
        <v/>
      </c>
      <c r="BF44" s="138"/>
    </row>
    <row r="45" spans="1:58" ht="24.75" customHeight="1" x14ac:dyDescent="0.15">
      <c r="BD45" s="6"/>
      <c r="BE45" s="136"/>
      <c r="BF45" s="75"/>
    </row>
    <row r="46" spans="1:58" ht="24.75" customHeight="1" x14ac:dyDescent="0.15">
      <c r="A46" s="17"/>
      <c r="B46" s="17"/>
      <c r="C46" s="17"/>
      <c r="D46" s="17"/>
      <c r="E46" s="17"/>
      <c r="F46" s="17"/>
      <c r="G46" s="17"/>
      <c r="H46" s="17"/>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BD46" s="6"/>
      <c r="BE46" s="136"/>
      <c r="BF46" s="75"/>
    </row>
    <row r="89" spans="1:14" hidden="1" x14ac:dyDescent="0.15">
      <c r="A89" s="47" t="s">
        <v>156</v>
      </c>
      <c r="B89" s="47" t="s">
        <v>161</v>
      </c>
      <c r="C89" s="47" t="s">
        <v>157</v>
      </c>
      <c r="D89" s="47" t="s">
        <v>162</v>
      </c>
      <c r="E89" s="47" t="s">
        <v>163</v>
      </c>
      <c r="F89" s="47" t="s">
        <v>164</v>
      </c>
      <c r="G89" s="47" t="s">
        <v>165</v>
      </c>
      <c r="H89" s="47" t="s">
        <v>158</v>
      </c>
      <c r="I89" s="47" t="s">
        <v>159</v>
      </c>
      <c r="J89" s="47" t="s">
        <v>166</v>
      </c>
      <c r="K89" s="47" t="s">
        <v>167</v>
      </c>
      <c r="L89" s="47" t="s">
        <v>168</v>
      </c>
      <c r="M89" s="47" t="s">
        <v>169</v>
      </c>
      <c r="N89" s="47" t="s">
        <v>170</v>
      </c>
    </row>
    <row r="90" spans="1:14" ht="19.5" hidden="1" x14ac:dyDescent="0.15">
      <c r="A90" s="23" t="s">
        <v>40</v>
      </c>
      <c r="B90" s="19"/>
      <c r="C90" s="41"/>
      <c r="D90" s="27" t="s">
        <v>171</v>
      </c>
      <c r="E90" s="35">
        <v>46118</v>
      </c>
      <c r="F90" s="35">
        <v>46119</v>
      </c>
      <c r="G90" s="24">
        <v>2</v>
      </c>
      <c r="H90" s="25">
        <v>0.39583333333333331</v>
      </c>
      <c r="I90" s="25">
        <v>0.6875</v>
      </c>
      <c r="J90" s="36"/>
      <c r="K90" s="44"/>
      <c r="L90" s="48">
        <v>12</v>
      </c>
      <c r="M90" s="20"/>
      <c r="N90" s="45">
        <v>33000</v>
      </c>
    </row>
    <row r="91" spans="1:14" ht="19.5" hidden="1" x14ac:dyDescent="0.15">
      <c r="A91" s="23" t="s">
        <v>42</v>
      </c>
      <c r="B91" s="19"/>
      <c r="C91" s="41"/>
      <c r="D91" s="27" t="s">
        <v>172</v>
      </c>
      <c r="E91" s="35">
        <v>46120</v>
      </c>
      <c r="F91" s="35">
        <v>46120</v>
      </c>
      <c r="G91" s="24">
        <v>1</v>
      </c>
      <c r="H91" s="25">
        <v>0.39583333333333331</v>
      </c>
      <c r="I91" s="25">
        <v>0.6875</v>
      </c>
      <c r="J91" s="36"/>
      <c r="K91" s="36"/>
      <c r="L91" s="48">
        <v>6</v>
      </c>
      <c r="M91" s="20"/>
      <c r="N91" s="45">
        <v>27500.000000000004</v>
      </c>
    </row>
    <row r="92" spans="1:14" ht="19.5" hidden="1" x14ac:dyDescent="0.15">
      <c r="A92" s="23" t="s">
        <v>44</v>
      </c>
      <c r="B92" s="19"/>
      <c r="C92" s="41"/>
      <c r="D92" s="27" t="s">
        <v>22</v>
      </c>
      <c r="E92" s="35">
        <v>46121</v>
      </c>
      <c r="F92" s="35">
        <v>46121</v>
      </c>
      <c r="G92" s="24">
        <v>1</v>
      </c>
      <c r="H92" s="25">
        <v>0.39583333333333331</v>
      </c>
      <c r="I92" s="25">
        <v>0.6875</v>
      </c>
      <c r="J92" s="36"/>
      <c r="K92" s="36"/>
      <c r="L92" s="48">
        <v>6</v>
      </c>
      <c r="M92" s="20"/>
      <c r="N92" s="45">
        <v>27500.000000000004</v>
      </c>
    </row>
    <row r="93" spans="1:14" ht="19.5" hidden="1" x14ac:dyDescent="0.15">
      <c r="A93" s="23" t="s">
        <v>46</v>
      </c>
      <c r="B93" s="19"/>
      <c r="C93" s="41"/>
      <c r="D93" s="27" t="s">
        <v>29</v>
      </c>
      <c r="E93" s="35">
        <v>46122</v>
      </c>
      <c r="F93" s="35">
        <v>46122</v>
      </c>
      <c r="G93" s="24">
        <v>1</v>
      </c>
      <c r="H93" s="25">
        <v>0.39583333333333331</v>
      </c>
      <c r="I93" s="25">
        <v>0.6875</v>
      </c>
      <c r="J93" s="36"/>
      <c r="K93" s="36"/>
      <c r="L93" s="48">
        <v>6</v>
      </c>
      <c r="M93" s="20"/>
      <c r="N93" s="45">
        <v>27500.000000000004</v>
      </c>
    </row>
    <row r="94" spans="1:14" ht="19.5" hidden="1" x14ac:dyDescent="0.15">
      <c r="A94" s="23" t="s">
        <v>73</v>
      </c>
      <c r="B94" s="19"/>
      <c r="C94" s="41"/>
      <c r="D94" s="27" t="s">
        <v>173</v>
      </c>
      <c r="E94" s="35">
        <v>46125</v>
      </c>
      <c r="F94" s="35">
        <v>46125</v>
      </c>
      <c r="G94" s="24">
        <v>1</v>
      </c>
      <c r="H94" s="25">
        <v>0.39583333333333331</v>
      </c>
      <c r="I94" s="25">
        <v>0.6875</v>
      </c>
      <c r="J94" s="36"/>
      <c r="K94" s="36"/>
      <c r="L94" s="48">
        <v>6</v>
      </c>
      <c r="M94" s="20"/>
      <c r="N94" s="45">
        <v>27500.000000000004</v>
      </c>
    </row>
    <row r="95" spans="1:14" ht="19.5" hidden="1" x14ac:dyDescent="0.15">
      <c r="A95" s="23" t="s">
        <v>74</v>
      </c>
      <c r="B95" s="19"/>
      <c r="C95" s="41"/>
      <c r="D95" s="27" t="s">
        <v>174</v>
      </c>
      <c r="E95" s="35">
        <v>46127</v>
      </c>
      <c r="F95" s="35">
        <v>46128</v>
      </c>
      <c r="G95" s="24">
        <v>2</v>
      </c>
      <c r="H95" s="25">
        <v>0.39583333333333331</v>
      </c>
      <c r="I95" s="25">
        <v>0.6875</v>
      </c>
      <c r="J95" s="36"/>
      <c r="K95" s="36"/>
      <c r="L95" s="48">
        <v>12</v>
      </c>
      <c r="M95" s="20"/>
      <c r="N95" s="45">
        <v>33000</v>
      </c>
    </row>
    <row r="96" spans="1:14" ht="19.5" hidden="1" x14ac:dyDescent="0.15">
      <c r="A96" s="23" t="s">
        <v>175</v>
      </c>
      <c r="B96" s="19"/>
      <c r="C96" s="41"/>
      <c r="D96" s="27" t="s">
        <v>176</v>
      </c>
      <c r="E96" s="35">
        <v>46122</v>
      </c>
      <c r="F96" s="35">
        <v>46122</v>
      </c>
      <c r="G96" s="24">
        <v>1</v>
      </c>
      <c r="H96" s="25">
        <v>0.39583333333333331</v>
      </c>
      <c r="I96" s="25">
        <v>0.6875</v>
      </c>
      <c r="J96" s="36"/>
      <c r="K96" s="36"/>
      <c r="L96" s="48">
        <v>6</v>
      </c>
      <c r="M96" s="20"/>
      <c r="N96" s="45">
        <v>30250.000000000004</v>
      </c>
    </row>
    <row r="97" spans="1:14" ht="19.5" hidden="1" x14ac:dyDescent="0.15">
      <c r="A97" s="23" t="s">
        <v>177</v>
      </c>
      <c r="B97" s="19"/>
      <c r="C97" s="41"/>
      <c r="D97" s="27" t="s">
        <v>178</v>
      </c>
      <c r="E97" s="35">
        <v>46125</v>
      </c>
      <c r="F97" s="35">
        <v>46125</v>
      </c>
      <c r="G97" s="24">
        <v>1</v>
      </c>
      <c r="H97" s="25">
        <v>0.39583333333333331</v>
      </c>
      <c r="I97" s="25">
        <v>0.6875</v>
      </c>
      <c r="J97" s="36"/>
      <c r="K97" s="36"/>
      <c r="L97" s="48">
        <v>6</v>
      </c>
      <c r="M97" s="20"/>
      <c r="N97" s="45">
        <v>30250.000000000004</v>
      </c>
    </row>
    <row r="98" spans="1:14" ht="19.5" hidden="1" x14ac:dyDescent="0.15">
      <c r="A98" s="23" t="s">
        <v>179</v>
      </c>
      <c r="B98" s="19"/>
      <c r="C98" s="41"/>
      <c r="D98" s="27" t="s">
        <v>180</v>
      </c>
      <c r="E98" s="35">
        <v>46126</v>
      </c>
      <c r="F98" s="35">
        <v>46126</v>
      </c>
      <c r="G98" s="24">
        <v>1</v>
      </c>
      <c r="H98" s="25">
        <v>0.39583333333333331</v>
      </c>
      <c r="I98" s="25">
        <v>0.6875</v>
      </c>
      <c r="J98" s="36"/>
      <c r="K98" s="36"/>
      <c r="L98" s="48">
        <v>6</v>
      </c>
      <c r="M98" s="20"/>
      <c r="N98" s="45">
        <v>30250.000000000004</v>
      </c>
    </row>
    <row r="99" spans="1:14" ht="19.5" hidden="1" x14ac:dyDescent="0.15">
      <c r="A99" s="23" t="s">
        <v>181</v>
      </c>
      <c r="B99" s="19"/>
      <c r="C99" s="41"/>
      <c r="D99" s="27" t="s">
        <v>182</v>
      </c>
      <c r="E99" s="35">
        <v>46129</v>
      </c>
      <c r="F99" s="35">
        <v>46129</v>
      </c>
      <c r="G99" s="24">
        <v>1</v>
      </c>
      <c r="H99" s="25">
        <v>0.39583333333333331</v>
      </c>
      <c r="I99" s="25">
        <v>0.6875</v>
      </c>
      <c r="J99" s="36"/>
      <c r="K99" s="36"/>
      <c r="L99" s="48">
        <v>6</v>
      </c>
      <c r="M99" s="20"/>
      <c r="N99" s="45">
        <v>30250.000000000004</v>
      </c>
    </row>
    <row r="100" spans="1:14" ht="19.5" hidden="1" x14ac:dyDescent="0.15">
      <c r="A100" s="23" t="s">
        <v>183</v>
      </c>
      <c r="B100" s="19"/>
      <c r="C100" s="41"/>
      <c r="D100" s="28" t="s">
        <v>184</v>
      </c>
      <c r="E100" s="35">
        <v>46132</v>
      </c>
      <c r="F100" s="35">
        <v>46132</v>
      </c>
      <c r="G100" s="24">
        <v>1</v>
      </c>
      <c r="H100" s="25">
        <v>0.39583333333333331</v>
      </c>
      <c r="I100" s="25">
        <v>0.6875</v>
      </c>
      <c r="J100" s="36"/>
      <c r="K100" s="36"/>
      <c r="L100" s="48">
        <v>6</v>
      </c>
      <c r="M100" s="20"/>
      <c r="N100" s="45">
        <v>30250.000000000004</v>
      </c>
    </row>
    <row r="101" spans="1:14" ht="19.5" hidden="1" x14ac:dyDescent="0.15">
      <c r="A101" s="23" t="s">
        <v>185</v>
      </c>
      <c r="B101" s="19"/>
      <c r="C101" s="41"/>
      <c r="D101" s="27" t="s">
        <v>186</v>
      </c>
      <c r="E101" s="35">
        <v>46136</v>
      </c>
      <c r="F101" s="35">
        <v>46136</v>
      </c>
      <c r="G101" s="24">
        <v>1</v>
      </c>
      <c r="H101" s="25">
        <v>0.39583333333333331</v>
      </c>
      <c r="I101" s="25">
        <v>0.6875</v>
      </c>
      <c r="J101" s="36"/>
      <c r="K101" s="36"/>
      <c r="L101" s="48">
        <v>6</v>
      </c>
      <c r="M101" s="20"/>
      <c r="N101" s="45">
        <v>30250.000000000004</v>
      </c>
    </row>
    <row r="102" spans="1:14" ht="19.5" hidden="1" x14ac:dyDescent="0.15">
      <c r="A102" s="23" t="s">
        <v>75</v>
      </c>
      <c r="B102" s="19"/>
      <c r="C102" s="41"/>
      <c r="D102" s="27" t="s">
        <v>187</v>
      </c>
      <c r="E102" s="35">
        <v>46126</v>
      </c>
      <c r="F102" s="35">
        <v>46129</v>
      </c>
      <c r="G102" s="24">
        <v>2</v>
      </c>
      <c r="H102" s="25">
        <v>0.39583333333333331</v>
      </c>
      <c r="I102" s="25">
        <v>0.6875</v>
      </c>
      <c r="J102" s="36"/>
      <c r="K102" s="36"/>
      <c r="L102" s="48">
        <v>12</v>
      </c>
      <c r="M102" s="20"/>
      <c r="N102" s="45">
        <v>30250.000000000004</v>
      </c>
    </row>
    <row r="103" spans="1:14" ht="19.5" hidden="1" x14ac:dyDescent="0.15">
      <c r="A103" s="23" t="s">
        <v>76</v>
      </c>
      <c r="B103" s="19"/>
      <c r="C103" s="42"/>
      <c r="D103" s="34" t="s">
        <v>187</v>
      </c>
      <c r="E103" s="35">
        <v>46210</v>
      </c>
      <c r="F103" s="35">
        <v>46211</v>
      </c>
      <c r="G103" s="24">
        <v>2</v>
      </c>
      <c r="H103" s="25">
        <v>0.39583333333333331</v>
      </c>
      <c r="I103" s="25">
        <v>0.6875</v>
      </c>
      <c r="J103" s="36"/>
      <c r="K103" s="36"/>
      <c r="L103" s="48">
        <v>12</v>
      </c>
      <c r="M103" s="20"/>
      <c r="N103" s="45">
        <v>30250.000000000004</v>
      </c>
    </row>
    <row r="104" spans="1:14" ht="19.5" hidden="1" x14ac:dyDescent="0.15">
      <c r="A104" s="23" t="s">
        <v>77</v>
      </c>
      <c r="B104" s="19"/>
      <c r="C104" s="41"/>
      <c r="D104" s="27" t="s">
        <v>187</v>
      </c>
      <c r="E104" s="35">
        <v>46296</v>
      </c>
      <c r="F104" s="35">
        <v>46297</v>
      </c>
      <c r="G104" s="24">
        <v>2</v>
      </c>
      <c r="H104" s="25">
        <v>0.39583333333333331</v>
      </c>
      <c r="I104" s="25">
        <v>0.6875</v>
      </c>
      <c r="J104" s="36"/>
      <c r="K104" s="36"/>
      <c r="L104" s="48">
        <v>12</v>
      </c>
      <c r="M104" s="20"/>
      <c r="N104" s="45">
        <v>30250.000000000004</v>
      </c>
    </row>
    <row r="105" spans="1:14" ht="19.5" hidden="1" x14ac:dyDescent="0.15">
      <c r="A105" s="23" t="s">
        <v>188</v>
      </c>
      <c r="B105" s="19"/>
      <c r="C105" s="41"/>
      <c r="D105" s="28" t="s">
        <v>189</v>
      </c>
      <c r="E105" s="35">
        <v>46127</v>
      </c>
      <c r="F105" s="35">
        <v>46128</v>
      </c>
      <c r="G105" s="24">
        <v>2</v>
      </c>
      <c r="H105" s="25">
        <v>0.39583333333333331</v>
      </c>
      <c r="I105" s="25">
        <v>0.6875</v>
      </c>
      <c r="J105" s="36"/>
      <c r="K105" s="36"/>
      <c r="L105" s="48">
        <v>12</v>
      </c>
      <c r="M105" s="20"/>
      <c r="N105" s="45">
        <v>30250.000000000004</v>
      </c>
    </row>
    <row r="106" spans="1:14" ht="19.5" hidden="1" x14ac:dyDescent="0.15">
      <c r="A106" s="23" t="s">
        <v>78</v>
      </c>
      <c r="B106" s="19"/>
      <c r="C106" s="41"/>
      <c r="D106" s="27" t="s">
        <v>190</v>
      </c>
      <c r="E106" s="35">
        <v>46132</v>
      </c>
      <c r="F106" s="35">
        <v>46135</v>
      </c>
      <c r="G106" s="24">
        <v>2</v>
      </c>
      <c r="H106" s="25">
        <v>0.39583333333333331</v>
      </c>
      <c r="I106" s="25">
        <v>0.6875</v>
      </c>
      <c r="J106" s="36"/>
      <c r="K106" s="36"/>
      <c r="L106" s="48">
        <v>12</v>
      </c>
      <c r="M106" s="20"/>
      <c r="N106" s="45">
        <v>30250.000000000004</v>
      </c>
    </row>
    <row r="107" spans="1:14" ht="19.5" hidden="1" x14ac:dyDescent="0.15">
      <c r="A107" s="23" t="s">
        <v>191</v>
      </c>
      <c r="B107" s="19"/>
      <c r="C107" s="41"/>
      <c r="D107" s="27" t="s">
        <v>210</v>
      </c>
      <c r="E107" s="35">
        <v>46133</v>
      </c>
      <c r="F107" s="35">
        <v>46134</v>
      </c>
      <c r="G107" s="24">
        <v>2</v>
      </c>
      <c r="H107" s="25">
        <v>0.39583333333333331</v>
      </c>
      <c r="I107" s="25">
        <v>0.6875</v>
      </c>
      <c r="J107" s="36"/>
      <c r="K107" s="36"/>
      <c r="L107" s="48">
        <v>12</v>
      </c>
      <c r="M107" s="20"/>
      <c r="N107" s="45">
        <v>30250.000000000004</v>
      </c>
    </row>
    <row r="108" spans="1:14" ht="19.5" hidden="1" x14ac:dyDescent="0.15">
      <c r="A108" s="23" t="s">
        <v>79</v>
      </c>
      <c r="B108" s="19"/>
      <c r="C108" s="41"/>
      <c r="D108" s="29" t="s">
        <v>192</v>
      </c>
      <c r="E108" s="35">
        <v>46136</v>
      </c>
      <c r="F108" s="35">
        <v>46136</v>
      </c>
      <c r="G108" s="24">
        <v>1</v>
      </c>
      <c r="H108" s="25">
        <v>0.39583333333333331</v>
      </c>
      <c r="I108" s="25">
        <v>0.6875</v>
      </c>
      <c r="J108" s="36"/>
      <c r="K108" s="36"/>
      <c r="L108" s="48">
        <v>6</v>
      </c>
      <c r="M108" s="20"/>
      <c r="N108" s="45">
        <v>27500.000000000004</v>
      </c>
    </row>
    <row r="109" spans="1:14" ht="19.5" hidden="1" x14ac:dyDescent="0.15">
      <c r="A109" s="23" t="s">
        <v>80</v>
      </c>
      <c r="B109" s="19"/>
      <c r="C109" s="41"/>
      <c r="D109" s="27" t="s">
        <v>30</v>
      </c>
      <c r="E109" s="35">
        <v>46139</v>
      </c>
      <c r="F109" s="35">
        <v>46139</v>
      </c>
      <c r="G109" s="24">
        <v>1</v>
      </c>
      <c r="H109" s="25">
        <v>0.39583333333333331</v>
      </c>
      <c r="I109" s="25">
        <v>0.6875</v>
      </c>
      <c r="J109" s="36"/>
      <c r="K109" s="36"/>
      <c r="L109" s="48">
        <v>6</v>
      </c>
      <c r="M109" s="20"/>
      <c r="N109" s="45">
        <v>33000</v>
      </c>
    </row>
    <row r="110" spans="1:14" ht="19.5" hidden="1" x14ac:dyDescent="0.15">
      <c r="A110" s="23" t="s">
        <v>81</v>
      </c>
      <c r="B110" s="19"/>
      <c r="C110" s="43"/>
      <c r="D110" s="27" t="s">
        <v>41</v>
      </c>
      <c r="E110" s="35">
        <v>46160</v>
      </c>
      <c r="F110" s="35">
        <v>46160</v>
      </c>
      <c r="G110" s="24">
        <v>1</v>
      </c>
      <c r="H110" s="25">
        <v>0.39583333333333331</v>
      </c>
      <c r="I110" s="25">
        <v>0.6875</v>
      </c>
      <c r="J110" s="36"/>
      <c r="K110" s="36"/>
      <c r="L110" s="48">
        <v>6</v>
      </c>
      <c r="M110" s="20"/>
      <c r="N110" s="45">
        <v>38500</v>
      </c>
    </row>
    <row r="111" spans="1:14" ht="19.5" hidden="1" x14ac:dyDescent="0.15">
      <c r="A111" s="23" t="s">
        <v>82</v>
      </c>
      <c r="B111" s="19"/>
      <c r="C111" s="41"/>
      <c r="D111" s="27" t="s">
        <v>193</v>
      </c>
      <c r="E111" s="35">
        <v>46161</v>
      </c>
      <c r="F111" s="35">
        <v>46161</v>
      </c>
      <c r="G111" s="24">
        <v>1</v>
      </c>
      <c r="H111" s="25">
        <v>0.5625</v>
      </c>
      <c r="I111" s="25">
        <v>0.6875</v>
      </c>
      <c r="J111" s="36"/>
      <c r="K111" s="36"/>
      <c r="L111" s="48">
        <v>3</v>
      </c>
      <c r="M111" s="20"/>
      <c r="N111" s="45">
        <v>27500.000000000004</v>
      </c>
    </row>
    <row r="112" spans="1:14" ht="19.5" hidden="1" x14ac:dyDescent="0.15">
      <c r="A112" s="23" t="s">
        <v>83</v>
      </c>
      <c r="B112" s="19"/>
      <c r="C112" s="41"/>
      <c r="D112" s="34" t="s">
        <v>43</v>
      </c>
      <c r="E112" s="35">
        <v>46209</v>
      </c>
      <c r="F112" s="35">
        <v>46209</v>
      </c>
      <c r="G112" s="24">
        <v>1</v>
      </c>
      <c r="H112" s="25">
        <v>0.39583333333333331</v>
      </c>
      <c r="I112" s="25">
        <v>0.6875</v>
      </c>
      <c r="J112" s="36"/>
      <c r="K112" s="36"/>
      <c r="L112" s="48">
        <v>6</v>
      </c>
      <c r="M112" s="20"/>
      <c r="N112" s="45">
        <v>57750.000000000007</v>
      </c>
    </row>
    <row r="113" spans="1:14" ht="19.5" hidden="1" x14ac:dyDescent="0.15">
      <c r="A113" s="23" t="s">
        <v>84</v>
      </c>
      <c r="B113" s="19"/>
      <c r="C113" s="41"/>
      <c r="D113" s="28" t="s">
        <v>35</v>
      </c>
      <c r="E113" s="35">
        <v>46188</v>
      </c>
      <c r="F113" s="35">
        <v>46189</v>
      </c>
      <c r="G113" s="24">
        <v>2</v>
      </c>
      <c r="H113" s="25">
        <v>0.39583333333333331</v>
      </c>
      <c r="I113" s="25">
        <v>0.6875</v>
      </c>
      <c r="J113" s="36"/>
      <c r="K113" s="36"/>
      <c r="L113" s="48">
        <v>12</v>
      </c>
      <c r="M113" s="20"/>
      <c r="N113" s="45">
        <v>78100</v>
      </c>
    </row>
    <row r="114" spans="1:14" ht="19.5" hidden="1" x14ac:dyDescent="0.15">
      <c r="A114" s="23" t="s">
        <v>85</v>
      </c>
      <c r="B114" s="19"/>
      <c r="C114" s="41"/>
      <c r="D114" s="30" t="s">
        <v>86</v>
      </c>
      <c r="E114" s="35">
        <v>46174</v>
      </c>
      <c r="F114" s="35">
        <v>46174</v>
      </c>
      <c r="G114" s="24">
        <v>1</v>
      </c>
      <c r="H114" s="25">
        <v>0.39583333333333331</v>
      </c>
      <c r="I114" s="25">
        <v>0.6875</v>
      </c>
      <c r="J114" s="36"/>
      <c r="K114" s="44"/>
      <c r="L114" s="48">
        <v>6</v>
      </c>
      <c r="M114" s="20"/>
      <c r="N114" s="45">
        <v>38500</v>
      </c>
    </row>
    <row r="115" spans="1:14" ht="19.5" hidden="1" x14ac:dyDescent="0.15">
      <c r="A115" s="23" t="s">
        <v>87</v>
      </c>
      <c r="B115" s="19"/>
      <c r="C115" s="41"/>
      <c r="D115" s="27" t="s">
        <v>45</v>
      </c>
      <c r="E115" s="35">
        <v>46196</v>
      </c>
      <c r="F115" s="35">
        <v>46196</v>
      </c>
      <c r="G115" s="24">
        <v>1</v>
      </c>
      <c r="H115" s="25">
        <v>0.5625</v>
      </c>
      <c r="I115" s="25">
        <v>0.6875</v>
      </c>
      <c r="J115" s="36"/>
      <c r="K115" s="36"/>
      <c r="L115" s="48">
        <v>3</v>
      </c>
      <c r="M115" s="20"/>
      <c r="N115" s="45">
        <v>24750.000000000004</v>
      </c>
    </row>
    <row r="116" spans="1:14" ht="19.5" hidden="1" x14ac:dyDescent="0.15">
      <c r="A116" s="23" t="s">
        <v>88</v>
      </c>
      <c r="B116" s="19"/>
      <c r="C116" s="41"/>
      <c r="D116" s="27" t="s">
        <v>194</v>
      </c>
      <c r="E116" s="35">
        <v>46275</v>
      </c>
      <c r="F116" s="35">
        <v>46276</v>
      </c>
      <c r="G116" s="24">
        <v>2</v>
      </c>
      <c r="H116" s="25">
        <v>0.39583333333333331</v>
      </c>
      <c r="I116" s="25">
        <v>0.6875</v>
      </c>
      <c r="J116" s="36"/>
      <c r="K116" s="36"/>
      <c r="L116" s="48">
        <v>12</v>
      </c>
      <c r="M116" s="20"/>
      <c r="N116" s="45">
        <v>78100</v>
      </c>
    </row>
    <row r="117" spans="1:14" ht="19.5" hidden="1" x14ac:dyDescent="0.15">
      <c r="A117" s="23" t="s">
        <v>89</v>
      </c>
      <c r="B117" s="19"/>
      <c r="C117" s="41"/>
      <c r="D117" s="27" t="s">
        <v>49</v>
      </c>
      <c r="E117" s="35">
        <v>46237</v>
      </c>
      <c r="F117" s="35">
        <v>46237</v>
      </c>
      <c r="G117" s="24">
        <v>1</v>
      </c>
      <c r="H117" s="25">
        <v>0.39583333333333331</v>
      </c>
      <c r="I117" s="25">
        <v>0.6875</v>
      </c>
      <c r="J117" s="36"/>
      <c r="K117" s="36"/>
      <c r="L117" s="48">
        <v>6</v>
      </c>
      <c r="M117" s="20"/>
      <c r="N117" s="45">
        <v>57750.000000000007</v>
      </c>
    </row>
    <row r="118" spans="1:14" ht="19.5" hidden="1" x14ac:dyDescent="0.15">
      <c r="A118" s="23" t="s">
        <v>90</v>
      </c>
      <c r="B118" s="27"/>
      <c r="C118" s="41"/>
      <c r="D118" s="27" t="s">
        <v>47</v>
      </c>
      <c r="E118" s="35">
        <v>46262</v>
      </c>
      <c r="F118" s="35">
        <v>46262</v>
      </c>
      <c r="G118" s="24">
        <v>1</v>
      </c>
      <c r="H118" s="25">
        <v>0.39583333333333331</v>
      </c>
      <c r="I118" s="25">
        <v>0.6875</v>
      </c>
      <c r="J118" s="36"/>
      <c r="K118" s="36"/>
      <c r="L118" s="49">
        <v>6</v>
      </c>
      <c r="M118" s="20"/>
      <c r="N118" s="45">
        <v>57750.000000000007</v>
      </c>
    </row>
    <row r="119" spans="1:14" ht="19.5" hidden="1" x14ac:dyDescent="0.15">
      <c r="A119" s="23" t="s">
        <v>91</v>
      </c>
      <c r="B119" s="27"/>
      <c r="C119" s="41"/>
      <c r="D119" s="27" t="s">
        <v>69</v>
      </c>
      <c r="E119" s="35">
        <v>46303</v>
      </c>
      <c r="F119" s="35">
        <v>46304</v>
      </c>
      <c r="G119" s="31">
        <v>2</v>
      </c>
      <c r="H119" s="26">
        <v>0.39583333333333331</v>
      </c>
      <c r="I119" s="26">
        <v>0.6875</v>
      </c>
      <c r="J119" s="36"/>
      <c r="K119" s="44"/>
      <c r="L119" s="49">
        <v>12</v>
      </c>
      <c r="M119" s="20"/>
      <c r="N119" s="45">
        <v>78100</v>
      </c>
    </row>
    <row r="120" spans="1:14" ht="19.5" hidden="1" x14ac:dyDescent="0.15">
      <c r="A120" s="23" t="s">
        <v>92</v>
      </c>
      <c r="B120" s="27"/>
      <c r="C120" s="41"/>
      <c r="D120" s="27" t="s">
        <v>195</v>
      </c>
      <c r="E120" s="35">
        <v>46142</v>
      </c>
      <c r="F120" s="35">
        <v>46143</v>
      </c>
      <c r="G120" s="24">
        <v>2</v>
      </c>
      <c r="H120" s="25">
        <v>0.39583333333333331</v>
      </c>
      <c r="I120" s="25">
        <v>0.6875</v>
      </c>
      <c r="J120" s="36"/>
      <c r="K120" s="36"/>
      <c r="L120" s="49">
        <v>12</v>
      </c>
      <c r="M120" s="20"/>
      <c r="N120" s="45">
        <v>33000</v>
      </c>
    </row>
    <row r="121" spans="1:14" ht="19.5" hidden="1" x14ac:dyDescent="0.15">
      <c r="A121" s="23" t="s">
        <v>93</v>
      </c>
      <c r="B121" s="34"/>
      <c r="C121" s="41"/>
      <c r="D121" s="27" t="s">
        <v>94</v>
      </c>
      <c r="E121" s="35">
        <v>46406</v>
      </c>
      <c r="F121" s="35">
        <v>46407</v>
      </c>
      <c r="G121" s="24">
        <v>2</v>
      </c>
      <c r="H121" s="25">
        <v>0.5625</v>
      </c>
      <c r="I121" s="25">
        <v>0.72916666666666663</v>
      </c>
      <c r="J121" s="36"/>
      <c r="K121" s="36"/>
      <c r="L121" s="49">
        <v>8</v>
      </c>
      <c r="M121" s="20"/>
      <c r="N121" s="45">
        <v>40700</v>
      </c>
    </row>
    <row r="122" spans="1:14" ht="19.5" hidden="1" x14ac:dyDescent="0.15">
      <c r="A122" s="23" t="s">
        <v>95</v>
      </c>
      <c r="B122" s="34"/>
      <c r="C122" s="41"/>
      <c r="D122" s="27" t="s">
        <v>96</v>
      </c>
      <c r="E122" s="35">
        <v>46216</v>
      </c>
      <c r="F122" s="35">
        <v>46216</v>
      </c>
      <c r="G122" s="24">
        <v>1</v>
      </c>
      <c r="H122" s="25">
        <v>0.39583333333333331</v>
      </c>
      <c r="I122" s="25">
        <v>0.6875</v>
      </c>
      <c r="J122" s="36"/>
      <c r="K122" s="36"/>
      <c r="L122" s="49">
        <v>6</v>
      </c>
      <c r="M122" s="20"/>
      <c r="N122" s="45">
        <v>71500</v>
      </c>
    </row>
    <row r="123" spans="1:14" ht="19.5" hidden="1" x14ac:dyDescent="0.15">
      <c r="A123" s="23" t="s">
        <v>97</v>
      </c>
      <c r="B123" s="27"/>
      <c r="C123" s="41"/>
      <c r="D123" s="27" t="s">
        <v>196</v>
      </c>
      <c r="E123" s="35">
        <v>46213</v>
      </c>
      <c r="F123" s="35">
        <v>46213</v>
      </c>
      <c r="G123" s="24">
        <v>1</v>
      </c>
      <c r="H123" s="25">
        <v>0.39583333333333331</v>
      </c>
      <c r="I123" s="25">
        <v>0.6875</v>
      </c>
      <c r="J123" s="36"/>
      <c r="K123" s="21"/>
      <c r="L123" s="49">
        <v>6</v>
      </c>
      <c r="M123" s="20"/>
      <c r="N123" s="45">
        <v>71500</v>
      </c>
    </row>
    <row r="124" spans="1:14" ht="19.5" hidden="1" x14ac:dyDescent="0.15">
      <c r="A124" s="23" t="s">
        <v>98</v>
      </c>
      <c r="B124" s="27"/>
      <c r="C124" s="41"/>
      <c r="D124" s="27" t="s">
        <v>197</v>
      </c>
      <c r="E124" s="35">
        <v>46237</v>
      </c>
      <c r="F124" s="35">
        <v>46239</v>
      </c>
      <c r="G124" s="24">
        <v>3</v>
      </c>
      <c r="H124" s="25">
        <v>0.39583333333333331</v>
      </c>
      <c r="I124" s="25">
        <v>0.6875</v>
      </c>
      <c r="J124" s="36"/>
      <c r="K124" s="21"/>
      <c r="L124" s="49">
        <v>12</v>
      </c>
      <c r="M124" s="20"/>
      <c r="N124" s="45">
        <v>55000.000000000007</v>
      </c>
    </row>
    <row r="125" spans="1:14" ht="19.5" hidden="1" x14ac:dyDescent="0.15">
      <c r="A125" s="23" t="s">
        <v>99</v>
      </c>
      <c r="B125" s="27"/>
      <c r="C125" s="41"/>
      <c r="D125" s="27" t="s">
        <v>100</v>
      </c>
      <c r="E125" s="35">
        <v>46202</v>
      </c>
      <c r="F125" s="35">
        <v>46202</v>
      </c>
      <c r="G125" s="24">
        <v>1</v>
      </c>
      <c r="H125" s="25">
        <v>0.5625</v>
      </c>
      <c r="I125" s="25">
        <v>0.72916666666666663</v>
      </c>
      <c r="J125" s="36"/>
      <c r="K125" s="21"/>
      <c r="L125" s="49">
        <v>4</v>
      </c>
      <c r="M125" s="20"/>
      <c r="N125" s="45">
        <v>27500.000000000004</v>
      </c>
    </row>
    <row r="126" spans="1:14" ht="19.5" hidden="1" x14ac:dyDescent="0.15">
      <c r="A126" s="23" t="s">
        <v>101</v>
      </c>
      <c r="B126" s="27"/>
      <c r="C126" s="41"/>
      <c r="D126" s="27" t="s">
        <v>23</v>
      </c>
      <c r="E126" s="35">
        <v>46133</v>
      </c>
      <c r="F126" s="35">
        <v>46134</v>
      </c>
      <c r="G126" s="24">
        <v>2</v>
      </c>
      <c r="H126" s="25">
        <v>0.39583333333333331</v>
      </c>
      <c r="I126" s="25">
        <v>0.6875</v>
      </c>
      <c r="J126" s="36"/>
      <c r="K126" s="32"/>
      <c r="L126" s="49">
        <v>12</v>
      </c>
      <c r="M126" s="20"/>
      <c r="N126" s="45">
        <v>33000</v>
      </c>
    </row>
    <row r="127" spans="1:14" ht="19.5" hidden="1" x14ac:dyDescent="0.15">
      <c r="A127" s="23" t="s">
        <v>102</v>
      </c>
      <c r="B127" s="34"/>
      <c r="C127" s="41"/>
      <c r="D127" s="27" t="s">
        <v>198</v>
      </c>
      <c r="E127" s="35">
        <v>46149</v>
      </c>
      <c r="F127" s="35">
        <v>46149</v>
      </c>
      <c r="G127" s="24">
        <v>1</v>
      </c>
      <c r="H127" s="25">
        <v>0.39583333333333331</v>
      </c>
      <c r="I127" s="25">
        <v>0.6875</v>
      </c>
      <c r="J127" s="36"/>
      <c r="K127" s="32"/>
      <c r="L127" s="49">
        <v>6</v>
      </c>
      <c r="M127" s="20"/>
      <c r="N127" s="45">
        <v>27500.000000000004</v>
      </c>
    </row>
    <row r="128" spans="1:14" ht="19.5" hidden="1" x14ac:dyDescent="0.15">
      <c r="A128" s="23" t="s">
        <v>103</v>
      </c>
      <c r="B128" s="27"/>
      <c r="C128" s="41"/>
      <c r="D128" s="46" t="s">
        <v>31</v>
      </c>
      <c r="E128" s="35">
        <v>46168</v>
      </c>
      <c r="F128" s="35">
        <v>46170</v>
      </c>
      <c r="G128" s="24">
        <v>3</v>
      </c>
      <c r="H128" s="25">
        <v>0.39583333333333331</v>
      </c>
      <c r="I128" s="25">
        <v>0.6875</v>
      </c>
      <c r="J128" s="36"/>
      <c r="K128" s="32"/>
      <c r="L128" s="49">
        <v>18</v>
      </c>
      <c r="M128" s="20"/>
      <c r="N128" s="45">
        <v>60500.000000000007</v>
      </c>
    </row>
    <row r="129" spans="1:14" ht="19.5" hidden="1" x14ac:dyDescent="0.15">
      <c r="A129" s="23" t="s">
        <v>104</v>
      </c>
      <c r="B129" s="27"/>
      <c r="C129" s="41"/>
      <c r="D129" s="28" t="s">
        <v>105</v>
      </c>
      <c r="E129" s="35">
        <v>46199</v>
      </c>
      <c r="F129" s="35">
        <v>46199</v>
      </c>
      <c r="G129" s="24">
        <v>1</v>
      </c>
      <c r="H129" s="25">
        <v>0.39583333333333331</v>
      </c>
      <c r="I129" s="25">
        <v>0.6875</v>
      </c>
      <c r="J129" s="36"/>
      <c r="K129" s="32"/>
      <c r="L129" s="49">
        <v>6</v>
      </c>
      <c r="M129" s="20"/>
      <c r="N129" s="45">
        <v>57750.000000000007</v>
      </c>
    </row>
    <row r="130" spans="1:14" ht="19.5" hidden="1" x14ac:dyDescent="0.15">
      <c r="A130" s="23" t="s">
        <v>106</v>
      </c>
      <c r="B130" s="27"/>
      <c r="C130" s="41"/>
      <c r="D130" s="27" t="s">
        <v>32</v>
      </c>
      <c r="E130" s="35">
        <v>46160</v>
      </c>
      <c r="F130" s="35">
        <v>46161</v>
      </c>
      <c r="G130" s="24">
        <v>2</v>
      </c>
      <c r="H130" s="25">
        <v>0.39583333333333331</v>
      </c>
      <c r="I130" s="25">
        <v>0.6875</v>
      </c>
      <c r="J130" s="36"/>
      <c r="K130" s="33"/>
      <c r="L130" s="49">
        <v>12</v>
      </c>
      <c r="M130" s="20"/>
      <c r="N130" s="45">
        <v>78100</v>
      </c>
    </row>
    <row r="131" spans="1:14" ht="19.5" hidden="1" x14ac:dyDescent="0.15">
      <c r="A131" s="23" t="s">
        <v>107</v>
      </c>
      <c r="B131" s="27"/>
      <c r="C131" s="41"/>
      <c r="D131" s="27" t="s">
        <v>33</v>
      </c>
      <c r="E131" s="35">
        <v>46162</v>
      </c>
      <c r="F131" s="35">
        <v>46163</v>
      </c>
      <c r="G131" s="24">
        <v>2</v>
      </c>
      <c r="H131" s="25">
        <v>0.39583333333333331</v>
      </c>
      <c r="I131" s="25">
        <v>0.6875</v>
      </c>
      <c r="J131" s="36"/>
      <c r="K131" s="33"/>
      <c r="L131" s="48">
        <v>12</v>
      </c>
      <c r="M131" s="20"/>
      <c r="N131" s="45">
        <v>78100</v>
      </c>
    </row>
    <row r="132" spans="1:14" ht="19.5" hidden="1" x14ac:dyDescent="0.15">
      <c r="A132" s="23" t="s">
        <v>108</v>
      </c>
      <c r="B132" s="27"/>
      <c r="C132" s="41"/>
      <c r="D132" s="27" t="s">
        <v>209</v>
      </c>
      <c r="E132" s="35">
        <v>46167</v>
      </c>
      <c r="F132" s="35">
        <v>46168</v>
      </c>
      <c r="G132" s="24">
        <v>2</v>
      </c>
      <c r="H132" s="25">
        <v>0.39583333333333331</v>
      </c>
      <c r="I132" s="25">
        <v>0.6875</v>
      </c>
      <c r="J132" s="36"/>
      <c r="K132" s="33"/>
      <c r="L132" s="49">
        <v>12</v>
      </c>
      <c r="M132" s="20"/>
      <c r="N132" s="45">
        <v>55000.000000000007</v>
      </c>
    </row>
    <row r="133" spans="1:14" ht="19.5" hidden="1" x14ac:dyDescent="0.15">
      <c r="A133" s="23" t="s">
        <v>109</v>
      </c>
      <c r="B133" s="27"/>
      <c r="C133" s="41"/>
      <c r="D133" s="27" t="s">
        <v>211</v>
      </c>
      <c r="E133" s="35">
        <v>46177</v>
      </c>
      <c r="F133" s="35">
        <v>46178</v>
      </c>
      <c r="G133" s="24">
        <v>2</v>
      </c>
      <c r="H133" s="25">
        <v>0.39583333333333331</v>
      </c>
      <c r="I133" s="25">
        <v>0.6875</v>
      </c>
      <c r="J133" s="36"/>
      <c r="K133" s="33"/>
      <c r="L133" s="49">
        <v>12</v>
      </c>
      <c r="M133" s="20"/>
      <c r="N133" s="45">
        <v>55000.000000000007</v>
      </c>
    </row>
    <row r="134" spans="1:14" ht="19.5" hidden="1" x14ac:dyDescent="0.15">
      <c r="A134" s="23" t="s">
        <v>110</v>
      </c>
      <c r="B134" s="27"/>
      <c r="C134" s="43"/>
      <c r="D134" s="29" t="s">
        <v>34</v>
      </c>
      <c r="E134" s="35">
        <v>46153</v>
      </c>
      <c r="F134" s="35">
        <v>46154</v>
      </c>
      <c r="G134" s="24">
        <v>2</v>
      </c>
      <c r="H134" s="25">
        <v>0.39583333333333331</v>
      </c>
      <c r="I134" s="25">
        <v>0.6875</v>
      </c>
      <c r="J134" s="36"/>
      <c r="K134" s="32"/>
      <c r="L134" s="48">
        <v>12</v>
      </c>
      <c r="M134" s="20"/>
      <c r="N134" s="45">
        <v>57750.000000000007</v>
      </c>
    </row>
    <row r="135" spans="1:14" ht="19.5" hidden="1" x14ac:dyDescent="0.15">
      <c r="A135" s="23" t="s">
        <v>111</v>
      </c>
      <c r="B135" s="27"/>
      <c r="C135" s="41"/>
      <c r="D135" s="27" t="s">
        <v>112</v>
      </c>
      <c r="E135" s="35">
        <v>46156</v>
      </c>
      <c r="F135" s="35">
        <v>46157</v>
      </c>
      <c r="G135" s="24">
        <v>2</v>
      </c>
      <c r="H135" s="25">
        <v>0.39583333333333331</v>
      </c>
      <c r="I135" s="25">
        <v>0.6875</v>
      </c>
      <c r="J135" s="36"/>
      <c r="K135" s="33"/>
      <c r="L135" s="49">
        <v>12</v>
      </c>
      <c r="M135" s="20"/>
      <c r="N135" s="45">
        <v>57750.000000000007</v>
      </c>
    </row>
    <row r="136" spans="1:14" ht="19.5" hidden="1" x14ac:dyDescent="0.15">
      <c r="A136" s="23" t="s">
        <v>113</v>
      </c>
      <c r="B136" s="34"/>
      <c r="C136" s="41"/>
      <c r="D136" s="27" t="s">
        <v>212</v>
      </c>
      <c r="E136" s="35">
        <v>46170</v>
      </c>
      <c r="F136" s="35">
        <v>46171</v>
      </c>
      <c r="G136" s="24">
        <v>2</v>
      </c>
      <c r="H136" s="25">
        <v>0.39583333333333331</v>
      </c>
      <c r="I136" s="25">
        <v>0.6875</v>
      </c>
      <c r="J136" s="36"/>
      <c r="K136" s="33"/>
      <c r="L136" s="48">
        <v>12</v>
      </c>
      <c r="M136" s="20"/>
      <c r="N136" s="45">
        <v>56100.000000000007</v>
      </c>
    </row>
    <row r="137" spans="1:14" ht="19.5" hidden="1" x14ac:dyDescent="0.15">
      <c r="A137" s="23" t="s">
        <v>114</v>
      </c>
      <c r="B137" s="27"/>
      <c r="C137" s="41"/>
      <c r="D137" s="27" t="s">
        <v>115</v>
      </c>
      <c r="E137" s="35">
        <v>46163</v>
      </c>
      <c r="F137" s="35">
        <v>46164</v>
      </c>
      <c r="G137" s="24">
        <v>2</v>
      </c>
      <c r="H137" s="25">
        <v>0.39583333333333331</v>
      </c>
      <c r="I137" s="25">
        <v>0.6875</v>
      </c>
      <c r="J137" s="36"/>
      <c r="K137" s="21"/>
      <c r="L137" s="49">
        <v>12</v>
      </c>
      <c r="M137" s="20"/>
      <c r="N137" s="45">
        <v>60500.000000000007</v>
      </c>
    </row>
    <row r="138" spans="1:14" ht="19.5" hidden="1" x14ac:dyDescent="0.15">
      <c r="A138" s="23" t="s">
        <v>213</v>
      </c>
      <c r="B138" s="27"/>
      <c r="C138" s="41"/>
      <c r="D138" s="27" t="s">
        <v>214</v>
      </c>
      <c r="E138" s="35">
        <v>46181</v>
      </c>
      <c r="F138" s="35">
        <v>46182</v>
      </c>
      <c r="G138" s="24">
        <v>2</v>
      </c>
      <c r="H138" s="25">
        <v>0.39583333333333331</v>
      </c>
      <c r="I138" s="25">
        <v>0.6875</v>
      </c>
      <c r="J138" s="36"/>
      <c r="K138" s="32"/>
      <c r="L138" s="49">
        <v>12</v>
      </c>
      <c r="M138" s="20"/>
      <c r="N138" s="45">
        <v>55000.000000000007</v>
      </c>
    </row>
    <row r="139" spans="1:14" ht="19.5" hidden="1" x14ac:dyDescent="0.15">
      <c r="A139" s="23" t="s">
        <v>116</v>
      </c>
      <c r="B139" s="27"/>
      <c r="C139" s="41"/>
      <c r="D139" s="27" t="s">
        <v>50</v>
      </c>
      <c r="E139" s="35">
        <v>46205</v>
      </c>
      <c r="F139" s="35">
        <v>46206</v>
      </c>
      <c r="G139" s="24">
        <v>2</v>
      </c>
      <c r="H139" s="25">
        <v>0.39583333333333331</v>
      </c>
      <c r="I139" s="25">
        <v>0.6875</v>
      </c>
      <c r="J139" s="36"/>
      <c r="K139" s="33"/>
      <c r="L139" s="49">
        <v>12</v>
      </c>
      <c r="M139" s="20"/>
      <c r="N139" s="45">
        <v>78100</v>
      </c>
    </row>
    <row r="140" spans="1:14" ht="19.5" hidden="1" x14ac:dyDescent="0.15">
      <c r="A140" s="23" t="s">
        <v>117</v>
      </c>
      <c r="B140" s="27"/>
      <c r="C140" s="41"/>
      <c r="D140" s="27" t="s">
        <v>36</v>
      </c>
      <c r="E140" s="35">
        <v>46140</v>
      </c>
      <c r="F140" s="35">
        <v>46140</v>
      </c>
      <c r="G140" s="24">
        <v>1</v>
      </c>
      <c r="H140" s="25">
        <v>0.39583333333333331</v>
      </c>
      <c r="I140" s="25">
        <v>0.6875</v>
      </c>
      <c r="J140" s="36"/>
      <c r="K140" s="32"/>
      <c r="L140" s="49">
        <v>6</v>
      </c>
      <c r="M140" s="20"/>
      <c r="N140" s="45">
        <v>27500.000000000004</v>
      </c>
    </row>
    <row r="141" spans="1:14" ht="19.5" hidden="1" x14ac:dyDescent="0.15">
      <c r="A141" s="23" t="s">
        <v>118</v>
      </c>
      <c r="B141" s="27"/>
      <c r="C141" s="41"/>
      <c r="D141" s="27" t="s">
        <v>37</v>
      </c>
      <c r="E141" s="35">
        <v>46175</v>
      </c>
      <c r="F141" s="35">
        <v>46175</v>
      </c>
      <c r="G141" s="24">
        <v>1</v>
      </c>
      <c r="H141" s="25">
        <v>0.39583333333333331</v>
      </c>
      <c r="I141" s="25">
        <v>0.6875</v>
      </c>
      <c r="J141" s="36"/>
      <c r="K141" s="32"/>
      <c r="L141" s="49">
        <v>6</v>
      </c>
      <c r="M141" s="20"/>
      <c r="N141" s="45">
        <v>27500.000000000004</v>
      </c>
    </row>
    <row r="142" spans="1:14" ht="19.5" hidden="1" x14ac:dyDescent="0.15">
      <c r="A142" s="23" t="s">
        <v>119</v>
      </c>
      <c r="B142" s="27"/>
      <c r="C142" s="41"/>
      <c r="D142" s="27" t="s">
        <v>48</v>
      </c>
      <c r="E142" s="35">
        <v>46226</v>
      </c>
      <c r="F142" s="35">
        <v>46227</v>
      </c>
      <c r="G142" s="24">
        <v>2</v>
      </c>
      <c r="H142" s="25">
        <v>0.39583333333333331</v>
      </c>
      <c r="I142" s="25">
        <v>0.6875</v>
      </c>
      <c r="J142" s="36"/>
      <c r="K142" s="32"/>
      <c r="L142" s="49">
        <v>12</v>
      </c>
      <c r="M142" s="20"/>
      <c r="N142" s="45">
        <v>78100</v>
      </c>
    </row>
    <row r="143" spans="1:14" ht="19.5" hidden="1" x14ac:dyDescent="0.15">
      <c r="A143" s="23" t="s">
        <v>120</v>
      </c>
      <c r="B143" s="27"/>
      <c r="C143" s="41"/>
      <c r="D143" s="30" t="s">
        <v>38</v>
      </c>
      <c r="E143" s="35">
        <v>46423</v>
      </c>
      <c r="F143" s="35">
        <v>46423</v>
      </c>
      <c r="G143" s="24">
        <v>1</v>
      </c>
      <c r="H143" s="25">
        <v>0.39583333333333331</v>
      </c>
      <c r="I143" s="25">
        <v>0.6875</v>
      </c>
      <c r="J143" s="36"/>
      <c r="K143" s="33"/>
      <c r="L143" s="49">
        <v>6</v>
      </c>
      <c r="M143" s="20"/>
      <c r="N143" s="45">
        <v>72050</v>
      </c>
    </row>
    <row r="144" spans="1:14" ht="19.5" hidden="1" x14ac:dyDescent="0.15">
      <c r="A144" s="23" t="s">
        <v>121</v>
      </c>
      <c r="B144" s="27"/>
      <c r="C144" s="42"/>
      <c r="D144" s="34" t="s">
        <v>51</v>
      </c>
      <c r="E144" s="35">
        <v>46240</v>
      </c>
      <c r="F144" s="35">
        <v>46241</v>
      </c>
      <c r="G144" s="24">
        <v>2</v>
      </c>
      <c r="H144" s="25">
        <v>0.39583333333333331</v>
      </c>
      <c r="I144" s="25">
        <v>0.6875</v>
      </c>
      <c r="J144" s="36"/>
      <c r="K144" s="32"/>
      <c r="L144" s="48">
        <v>12</v>
      </c>
      <c r="M144" s="20"/>
      <c r="N144" s="45">
        <v>78100</v>
      </c>
    </row>
    <row r="145" spans="1:14" ht="19.5" hidden="1" x14ac:dyDescent="0.15">
      <c r="A145" s="23" t="s">
        <v>122</v>
      </c>
      <c r="B145" s="34"/>
      <c r="C145" s="41"/>
      <c r="D145" s="27" t="s">
        <v>26</v>
      </c>
      <c r="E145" s="35">
        <v>46409</v>
      </c>
      <c r="F145" s="35">
        <v>46409</v>
      </c>
      <c r="G145" s="24">
        <v>1</v>
      </c>
      <c r="H145" s="25">
        <v>0.39583333333333331</v>
      </c>
      <c r="I145" s="25">
        <v>0.6875</v>
      </c>
      <c r="J145" s="36"/>
      <c r="K145" s="32"/>
      <c r="L145" s="49">
        <v>6</v>
      </c>
      <c r="M145" s="20"/>
      <c r="N145" s="45">
        <v>72050</v>
      </c>
    </row>
    <row r="146" spans="1:14" ht="19.5" hidden="1" x14ac:dyDescent="0.15">
      <c r="A146" s="23" t="s">
        <v>123</v>
      </c>
      <c r="B146" s="27"/>
      <c r="C146" s="41"/>
      <c r="D146" s="27" t="s">
        <v>199</v>
      </c>
      <c r="E146" s="35">
        <v>46317</v>
      </c>
      <c r="F146" s="35">
        <v>46318</v>
      </c>
      <c r="G146" s="24">
        <v>2</v>
      </c>
      <c r="H146" s="25">
        <v>0.39583333333333331</v>
      </c>
      <c r="I146" s="25">
        <v>0.6875</v>
      </c>
      <c r="J146" s="36"/>
      <c r="K146" s="32"/>
      <c r="L146" s="49">
        <v>12</v>
      </c>
      <c r="M146" s="20"/>
      <c r="N146" s="45">
        <v>76450</v>
      </c>
    </row>
    <row r="147" spans="1:14" ht="19.5" hidden="1" x14ac:dyDescent="0.15">
      <c r="A147" s="23" t="s">
        <v>124</v>
      </c>
      <c r="B147" s="27"/>
      <c r="C147" s="41"/>
      <c r="D147" s="27" t="s">
        <v>200</v>
      </c>
      <c r="E147" s="35">
        <v>46324</v>
      </c>
      <c r="F147" s="35">
        <v>46325</v>
      </c>
      <c r="G147" s="24">
        <v>2</v>
      </c>
      <c r="H147" s="25">
        <v>0.39583333333333331</v>
      </c>
      <c r="I147" s="25">
        <v>0.6875</v>
      </c>
      <c r="J147" s="36"/>
      <c r="K147" s="32"/>
      <c r="L147" s="49">
        <v>12</v>
      </c>
      <c r="M147" s="20"/>
      <c r="N147" s="45">
        <v>76450</v>
      </c>
    </row>
    <row r="148" spans="1:14" ht="19.5" hidden="1" x14ac:dyDescent="0.15">
      <c r="A148" s="23" t="s">
        <v>125</v>
      </c>
      <c r="B148" s="27"/>
      <c r="C148" s="41"/>
      <c r="D148" s="27" t="s">
        <v>201</v>
      </c>
      <c r="E148" s="35">
        <v>46195</v>
      </c>
      <c r="F148" s="35">
        <v>46195</v>
      </c>
      <c r="G148" s="24">
        <v>1</v>
      </c>
      <c r="H148" s="25">
        <v>0.5625</v>
      </c>
      <c r="I148" s="25">
        <v>0.72916666666666663</v>
      </c>
      <c r="J148" s="36"/>
      <c r="K148" s="33"/>
      <c r="L148" s="48">
        <v>4</v>
      </c>
      <c r="M148" s="20"/>
      <c r="N148" s="45">
        <v>22000</v>
      </c>
    </row>
    <row r="149" spans="1:14" ht="19.5" hidden="1" x14ac:dyDescent="0.15">
      <c r="A149" s="23" t="s">
        <v>126</v>
      </c>
      <c r="B149" s="27"/>
      <c r="C149" s="41"/>
      <c r="D149" s="27" t="s">
        <v>39</v>
      </c>
      <c r="E149" s="35">
        <v>46395</v>
      </c>
      <c r="F149" s="35">
        <v>46395</v>
      </c>
      <c r="G149" s="24">
        <v>1</v>
      </c>
      <c r="H149" s="25">
        <v>0.39583333333333331</v>
      </c>
      <c r="I149" s="25">
        <v>0.6875</v>
      </c>
      <c r="J149" s="36"/>
      <c r="K149" s="32"/>
      <c r="L149" s="49">
        <v>6</v>
      </c>
      <c r="M149" s="20"/>
      <c r="N149" s="45">
        <v>72050</v>
      </c>
    </row>
    <row r="150" spans="1:14" ht="19.5" hidden="1" x14ac:dyDescent="0.15">
      <c r="A150" s="23" t="s">
        <v>127</v>
      </c>
      <c r="B150" s="27"/>
      <c r="C150" s="41"/>
      <c r="D150" s="27" t="s">
        <v>52</v>
      </c>
      <c r="E150" s="35">
        <v>46289</v>
      </c>
      <c r="F150" s="35">
        <v>46290</v>
      </c>
      <c r="G150" s="24">
        <v>2</v>
      </c>
      <c r="H150" s="25">
        <v>0.39583333333333331</v>
      </c>
      <c r="I150" s="25">
        <v>0.6875</v>
      </c>
      <c r="J150" s="36"/>
      <c r="K150" s="33"/>
      <c r="L150" s="49">
        <v>12</v>
      </c>
      <c r="M150" s="20"/>
      <c r="N150" s="45">
        <v>78100</v>
      </c>
    </row>
    <row r="151" spans="1:14" ht="19.5" hidden="1" x14ac:dyDescent="0.15">
      <c r="A151" s="23" t="s">
        <v>128</v>
      </c>
      <c r="B151" s="27"/>
      <c r="C151" s="41"/>
      <c r="D151" s="29" t="s">
        <v>53</v>
      </c>
      <c r="E151" s="35">
        <v>46409</v>
      </c>
      <c r="F151" s="35">
        <v>46409</v>
      </c>
      <c r="G151" s="24">
        <v>1</v>
      </c>
      <c r="H151" s="25">
        <v>0.39583333333333331</v>
      </c>
      <c r="I151" s="25">
        <v>0.6875</v>
      </c>
      <c r="J151" s="36"/>
      <c r="K151" s="32"/>
      <c r="L151" s="49">
        <v>6</v>
      </c>
      <c r="M151" s="20"/>
      <c r="N151" s="45">
        <v>72050</v>
      </c>
    </row>
    <row r="152" spans="1:14" ht="19.5" hidden="1" x14ac:dyDescent="0.15">
      <c r="A152" s="23" t="s">
        <v>129</v>
      </c>
      <c r="B152" s="27"/>
      <c r="C152" s="41"/>
      <c r="D152" s="27" t="s">
        <v>54</v>
      </c>
      <c r="E152" s="35">
        <v>46266</v>
      </c>
      <c r="F152" s="35">
        <v>46267</v>
      </c>
      <c r="G152" s="24">
        <v>2</v>
      </c>
      <c r="H152" s="25">
        <v>0.39583333333333331</v>
      </c>
      <c r="I152" s="25">
        <v>0.6875</v>
      </c>
      <c r="J152" s="36"/>
      <c r="K152" s="32"/>
      <c r="L152" s="49">
        <v>12</v>
      </c>
      <c r="M152" s="20"/>
      <c r="N152" s="45">
        <v>78100</v>
      </c>
    </row>
    <row r="153" spans="1:14" ht="19.5" hidden="1" x14ac:dyDescent="0.15">
      <c r="A153" s="23" t="s">
        <v>130</v>
      </c>
      <c r="B153" s="27"/>
      <c r="C153" s="41"/>
      <c r="D153" s="34" t="s">
        <v>202</v>
      </c>
      <c r="E153" s="35">
        <v>46238</v>
      </c>
      <c r="F153" s="35">
        <v>46239</v>
      </c>
      <c r="G153" s="24">
        <v>2</v>
      </c>
      <c r="H153" s="25">
        <v>0.39583333333333331</v>
      </c>
      <c r="I153" s="25">
        <v>0.6875</v>
      </c>
      <c r="J153" s="36"/>
      <c r="K153" s="32"/>
      <c r="L153" s="49">
        <v>12</v>
      </c>
      <c r="M153" s="20"/>
      <c r="N153" s="45">
        <v>78100</v>
      </c>
    </row>
    <row r="154" spans="1:14" ht="19.5" hidden="1" x14ac:dyDescent="0.15">
      <c r="A154" s="23" t="s">
        <v>131</v>
      </c>
      <c r="B154" s="27"/>
      <c r="C154" s="41"/>
      <c r="D154" s="28" t="s">
        <v>55</v>
      </c>
      <c r="E154" s="35">
        <v>46416</v>
      </c>
      <c r="F154" s="35">
        <v>46416</v>
      </c>
      <c r="G154" s="24">
        <v>1</v>
      </c>
      <c r="H154" s="25">
        <v>0.39583333333333331</v>
      </c>
      <c r="I154" s="25">
        <v>0.6875</v>
      </c>
      <c r="J154" s="36"/>
      <c r="K154" s="32"/>
      <c r="L154" s="49">
        <v>6</v>
      </c>
      <c r="M154" s="20"/>
      <c r="N154" s="45">
        <v>47300.000000000007</v>
      </c>
    </row>
    <row r="155" spans="1:14" ht="19.5" hidden="1" x14ac:dyDescent="0.15">
      <c r="A155" s="23" t="s">
        <v>132</v>
      </c>
      <c r="B155" s="27"/>
      <c r="C155" s="41"/>
      <c r="D155" s="34" t="s">
        <v>28</v>
      </c>
      <c r="E155" s="35">
        <v>46254</v>
      </c>
      <c r="F155" s="35">
        <v>46255</v>
      </c>
      <c r="G155" s="24">
        <v>2</v>
      </c>
      <c r="H155" s="25">
        <v>0.39583333333333331</v>
      </c>
      <c r="I155" s="25">
        <v>0.6875</v>
      </c>
      <c r="J155" s="36"/>
      <c r="K155" s="32"/>
      <c r="L155" s="49">
        <v>12</v>
      </c>
      <c r="M155" s="20"/>
      <c r="N155" s="45">
        <v>78100</v>
      </c>
    </row>
    <row r="156" spans="1:14" ht="19.5" hidden="1" x14ac:dyDescent="0.15">
      <c r="A156" s="23" t="s">
        <v>133</v>
      </c>
      <c r="B156" s="27"/>
      <c r="C156" s="41"/>
      <c r="D156" s="34" t="s">
        <v>56</v>
      </c>
      <c r="E156" s="35">
        <v>46310</v>
      </c>
      <c r="F156" s="35">
        <v>46311</v>
      </c>
      <c r="G156" s="24">
        <v>2</v>
      </c>
      <c r="H156" s="25">
        <v>0.39583333333333331</v>
      </c>
      <c r="I156" s="25">
        <v>0.6875</v>
      </c>
      <c r="J156" s="36"/>
      <c r="K156" s="32"/>
      <c r="L156" s="49">
        <v>12</v>
      </c>
      <c r="M156" s="20"/>
      <c r="N156" s="45">
        <v>78100</v>
      </c>
    </row>
    <row r="157" spans="1:14" ht="19.5" hidden="1" x14ac:dyDescent="0.15">
      <c r="A157" s="23" t="s">
        <v>134</v>
      </c>
      <c r="B157" s="27"/>
      <c r="C157" s="41"/>
      <c r="D157" s="27" t="s">
        <v>203</v>
      </c>
      <c r="E157" s="35">
        <v>46266</v>
      </c>
      <c r="F157" s="35">
        <v>46268</v>
      </c>
      <c r="G157" s="24">
        <v>3</v>
      </c>
      <c r="H157" s="25">
        <v>0.39583333333333331</v>
      </c>
      <c r="I157" s="25">
        <v>0.6875</v>
      </c>
      <c r="J157" s="36"/>
      <c r="K157" s="32"/>
      <c r="L157" s="49">
        <v>12</v>
      </c>
      <c r="M157" s="20"/>
      <c r="N157" s="45">
        <v>55000.000000000007</v>
      </c>
    </row>
    <row r="158" spans="1:14" ht="19.5" hidden="1" x14ac:dyDescent="0.15">
      <c r="A158" s="23" t="s">
        <v>135</v>
      </c>
      <c r="B158" s="27"/>
      <c r="C158" s="41"/>
      <c r="D158" s="30" t="s">
        <v>57</v>
      </c>
      <c r="E158" s="35">
        <v>46258</v>
      </c>
      <c r="F158" s="35">
        <v>46260</v>
      </c>
      <c r="G158" s="24">
        <v>3</v>
      </c>
      <c r="H158" s="25">
        <v>0.39583333333333331</v>
      </c>
      <c r="I158" s="25">
        <v>0.6875</v>
      </c>
      <c r="J158" s="36"/>
      <c r="K158" s="32"/>
      <c r="L158" s="49">
        <v>12</v>
      </c>
      <c r="M158" s="20"/>
      <c r="N158" s="45">
        <v>55000.000000000007</v>
      </c>
    </row>
    <row r="159" spans="1:14" ht="19.5" hidden="1" x14ac:dyDescent="0.15">
      <c r="A159" s="23" t="s">
        <v>136</v>
      </c>
      <c r="B159" s="27"/>
      <c r="C159" s="41"/>
      <c r="D159" s="27" t="s">
        <v>58</v>
      </c>
      <c r="E159" s="35">
        <v>46289</v>
      </c>
      <c r="F159" s="35">
        <v>46290</v>
      </c>
      <c r="G159" s="24">
        <v>2</v>
      </c>
      <c r="H159" s="25">
        <v>0.39583333333333331</v>
      </c>
      <c r="I159" s="25">
        <v>0.6875</v>
      </c>
      <c r="J159" s="36"/>
      <c r="K159" s="32"/>
      <c r="L159" s="49">
        <v>12</v>
      </c>
      <c r="M159" s="20"/>
      <c r="N159" s="45">
        <v>76450</v>
      </c>
    </row>
    <row r="160" spans="1:14" ht="19.5" hidden="1" x14ac:dyDescent="0.15">
      <c r="A160" s="23" t="s">
        <v>137</v>
      </c>
      <c r="B160" s="27"/>
      <c r="C160" s="41"/>
      <c r="D160" s="27" t="s">
        <v>59</v>
      </c>
      <c r="E160" s="35">
        <v>46272</v>
      </c>
      <c r="F160" s="35">
        <v>46272</v>
      </c>
      <c r="G160" s="24">
        <v>1</v>
      </c>
      <c r="H160" s="25">
        <v>0.39583333333333331</v>
      </c>
      <c r="I160" s="25">
        <v>0.6875</v>
      </c>
      <c r="J160" s="36"/>
      <c r="K160" s="32"/>
      <c r="L160" s="49">
        <v>6</v>
      </c>
      <c r="M160" s="20"/>
      <c r="N160" s="45">
        <v>72050</v>
      </c>
    </row>
    <row r="161" spans="1:14" ht="19.5" hidden="1" x14ac:dyDescent="0.15">
      <c r="A161" s="23" t="s">
        <v>138</v>
      </c>
      <c r="B161" s="27"/>
      <c r="C161" s="41"/>
      <c r="D161" s="27" t="s">
        <v>60</v>
      </c>
      <c r="E161" s="35">
        <v>46293</v>
      </c>
      <c r="F161" s="35">
        <v>46294</v>
      </c>
      <c r="G161" s="24">
        <v>2</v>
      </c>
      <c r="H161" s="25">
        <v>0.39583333333333331</v>
      </c>
      <c r="I161" s="25">
        <v>0.6875</v>
      </c>
      <c r="J161" s="36"/>
      <c r="K161" s="32"/>
      <c r="L161" s="49">
        <v>12</v>
      </c>
      <c r="M161" s="20"/>
      <c r="N161" s="45">
        <v>76450</v>
      </c>
    </row>
    <row r="162" spans="1:14" ht="19.5" hidden="1" x14ac:dyDescent="0.15">
      <c r="A162" s="23" t="s">
        <v>139</v>
      </c>
      <c r="B162" s="47"/>
      <c r="C162" s="47"/>
      <c r="D162" s="27" t="s">
        <v>204</v>
      </c>
      <c r="E162" s="35">
        <v>46282</v>
      </c>
      <c r="F162" s="35">
        <v>46283</v>
      </c>
      <c r="G162" s="24">
        <v>2</v>
      </c>
      <c r="H162" s="25">
        <v>0.39583333333333331</v>
      </c>
      <c r="I162" s="25">
        <v>0.6875</v>
      </c>
      <c r="J162" s="47"/>
      <c r="K162" s="47"/>
      <c r="L162" s="49">
        <v>12</v>
      </c>
      <c r="M162" s="47"/>
      <c r="N162" s="45">
        <v>78100</v>
      </c>
    </row>
    <row r="163" spans="1:14" ht="19.5" hidden="1" x14ac:dyDescent="0.15">
      <c r="A163" s="23" t="s">
        <v>140</v>
      </c>
      <c r="B163" s="47"/>
      <c r="C163" s="47"/>
      <c r="D163" s="27" t="s">
        <v>61</v>
      </c>
      <c r="E163" s="35">
        <v>46449</v>
      </c>
      <c r="F163" s="35">
        <v>46449</v>
      </c>
      <c r="G163" s="24">
        <v>1</v>
      </c>
      <c r="H163" s="25">
        <v>0.39583333333333331</v>
      </c>
      <c r="I163" s="25">
        <v>0.6875</v>
      </c>
      <c r="J163" s="47"/>
      <c r="K163" s="47"/>
      <c r="L163" s="49">
        <v>6</v>
      </c>
      <c r="M163" s="47"/>
      <c r="N163" s="45">
        <v>72050</v>
      </c>
    </row>
    <row r="164" spans="1:14" ht="19.5" hidden="1" x14ac:dyDescent="0.15">
      <c r="A164" s="23" t="s">
        <v>141</v>
      </c>
      <c r="B164" s="47"/>
      <c r="C164" s="47"/>
      <c r="D164" s="27" t="s">
        <v>62</v>
      </c>
      <c r="E164" s="35">
        <v>46300</v>
      </c>
      <c r="F164" s="35">
        <v>46300</v>
      </c>
      <c r="G164" s="24">
        <v>1</v>
      </c>
      <c r="H164" s="25">
        <v>0.39583333333333331</v>
      </c>
      <c r="I164" s="25">
        <v>0.6875</v>
      </c>
      <c r="J164" s="47"/>
      <c r="K164" s="47"/>
      <c r="L164" s="49">
        <v>6</v>
      </c>
      <c r="M164" s="47"/>
      <c r="N164" s="45">
        <v>72050</v>
      </c>
    </row>
    <row r="165" spans="1:14" ht="19.5" hidden="1" x14ac:dyDescent="0.15">
      <c r="A165" s="23" t="s">
        <v>142</v>
      </c>
      <c r="B165" s="47"/>
      <c r="C165" s="47"/>
      <c r="D165" s="27" t="s">
        <v>63</v>
      </c>
      <c r="E165" s="35">
        <v>46296</v>
      </c>
      <c r="F165" s="35">
        <v>46297</v>
      </c>
      <c r="G165" s="24">
        <v>2</v>
      </c>
      <c r="H165" s="25">
        <v>0.39583333333333331</v>
      </c>
      <c r="I165" s="25">
        <v>0.6875</v>
      </c>
      <c r="J165" s="47"/>
      <c r="K165" s="47"/>
      <c r="L165" s="49">
        <v>12</v>
      </c>
      <c r="M165" s="47"/>
      <c r="N165" s="45">
        <v>76450</v>
      </c>
    </row>
    <row r="166" spans="1:14" ht="19.5" hidden="1" x14ac:dyDescent="0.15">
      <c r="A166" s="23" t="s">
        <v>143</v>
      </c>
      <c r="B166" s="47"/>
      <c r="C166" s="47"/>
      <c r="D166" s="27" t="s">
        <v>64</v>
      </c>
      <c r="E166" s="35">
        <v>46300</v>
      </c>
      <c r="F166" s="35">
        <v>46302</v>
      </c>
      <c r="G166" s="24">
        <v>3</v>
      </c>
      <c r="H166" s="25">
        <v>0.39583333333333331</v>
      </c>
      <c r="I166" s="25">
        <v>0.6875</v>
      </c>
      <c r="J166" s="47"/>
      <c r="K166" s="47"/>
      <c r="L166" s="49">
        <v>12</v>
      </c>
      <c r="M166" s="47"/>
      <c r="N166" s="45">
        <v>55000.000000000007</v>
      </c>
    </row>
    <row r="167" spans="1:14" ht="19.5" hidden="1" x14ac:dyDescent="0.15">
      <c r="A167" s="23" t="s">
        <v>144</v>
      </c>
      <c r="B167" s="47"/>
      <c r="C167" s="47"/>
      <c r="D167" s="27" t="s">
        <v>65</v>
      </c>
      <c r="E167" s="35">
        <v>46454</v>
      </c>
      <c r="F167" s="35">
        <v>46454</v>
      </c>
      <c r="G167" s="24">
        <v>1</v>
      </c>
      <c r="H167" s="25">
        <v>0.39583333333333331</v>
      </c>
      <c r="I167" s="25">
        <v>0.6875</v>
      </c>
      <c r="J167" s="47"/>
      <c r="K167" s="47"/>
      <c r="L167" s="49">
        <v>6</v>
      </c>
      <c r="M167" s="47"/>
      <c r="N167" s="45">
        <v>72050</v>
      </c>
    </row>
    <row r="168" spans="1:14" ht="19.5" hidden="1" x14ac:dyDescent="0.15">
      <c r="A168" s="23" t="s">
        <v>145</v>
      </c>
      <c r="B168" s="47"/>
      <c r="C168" s="47"/>
      <c r="D168" s="27" t="s">
        <v>66</v>
      </c>
      <c r="E168" s="35">
        <v>46301</v>
      </c>
      <c r="F168" s="35">
        <v>46302</v>
      </c>
      <c r="G168" s="24">
        <v>2</v>
      </c>
      <c r="H168" s="25">
        <v>0.39583333333333331</v>
      </c>
      <c r="I168" s="25">
        <v>0.6875</v>
      </c>
      <c r="J168" s="47"/>
      <c r="K168" s="47"/>
      <c r="L168" s="49">
        <v>12</v>
      </c>
      <c r="M168" s="47"/>
      <c r="N168" s="45">
        <v>76450</v>
      </c>
    </row>
    <row r="169" spans="1:14" ht="19.5" hidden="1" x14ac:dyDescent="0.15">
      <c r="A169" s="23" t="s">
        <v>146</v>
      </c>
      <c r="B169" s="47"/>
      <c r="C169" s="47"/>
      <c r="D169" s="27" t="s">
        <v>67</v>
      </c>
      <c r="E169" s="35">
        <v>46436</v>
      </c>
      <c r="F169" s="35">
        <v>46437</v>
      </c>
      <c r="G169" s="24">
        <v>2</v>
      </c>
      <c r="H169" s="25">
        <v>0.39583333333333331</v>
      </c>
      <c r="I169" s="25">
        <v>0.6875</v>
      </c>
      <c r="J169" s="47"/>
      <c r="K169" s="47"/>
      <c r="L169" s="49">
        <v>12</v>
      </c>
      <c r="M169" s="47"/>
      <c r="N169" s="45">
        <v>85800</v>
      </c>
    </row>
    <row r="170" spans="1:14" ht="19.5" hidden="1" x14ac:dyDescent="0.15">
      <c r="A170" s="23" t="s">
        <v>147</v>
      </c>
      <c r="B170" s="47"/>
      <c r="C170" s="47"/>
      <c r="D170" s="27" t="s">
        <v>68</v>
      </c>
      <c r="E170" s="35">
        <v>46308</v>
      </c>
      <c r="F170" s="35">
        <v>46309</v>
      </c>
      <c r="G170" s="24">
        <v>2</v>
      </c>
      <c r="H170" s="25">
        <v>0.39583333333333331</v>
      </c>
      <c r="I170" s="25">
        <v>0.6875</v>
      </c>
      <c r="J170" s="47"/>
      <c r="K170" s="47"/>
      <c r="L170" s="49">
        <v>12</v>
      </c>
      <c r="M170" s="47"/>
      <c r="N170" s="45">
        <v>76450</v>
      </c>
    </row>
    <row r="171" spans="1:14" ht="19.5" hidden="1" x14ac:dyDescent="0.15">
      <c r="A171" s="23" t="s">
        <v>148</v>
      </c>
      <c r="B171" s="47"/>
      <c r="C171" s="47"/>
      <c r="D171" s="27" t="s">
        <v>205</v>
      </c>
      <c r="E171" s="35">
        <v>46335</v>
      </c>
      <c r="F171" s="35">
        <v>46336</v>
      </c>
      <c r="G171" s="24">
        <v>2</v>
      </c>
      <c r="H171" s="25">
        <v>0.5625</v>
      </c>
      <c r="I171" s="25">
        <v>0.72916666666666663</v>
      </c>
      <c r="J171" s="47"/>
      <c r="K171" s="47"/>
      <c r="L171" s="49">
        <v>8</v>
      </c>
      <c r="M171" s="47"/>
      <c r="N171" s="45">
        <v>40700</v>
      </c>
    </row>
    <row r="172" spans="1:14" ht="19.5" hidden="1" x14ac:dyDescent="0.15">
      <c r="A172" s="23" t="s">
        <v>149</v>
      </c>
      <c r="B172" s="47"/>
      <c r="C172" s="47"/>
      <c r="D172" s="27" t="s">
        <v>70</v>
      </c>
      <c r="E172" s="35">
        <v>46184</v>
      </c>
      <c r="F172" s="35">
        <v>46185</v>
      </c>
      <c r="G172" s="24">
        <v>2</v>
      </c>
      <c r="H172" s="25">
        <v>0.39583333333333331</v>
      </c>
      <c r="I172" s="25">
        <v>0.6875</v>
      </c>
      <c r="J172" s="47"/>
      <c r="K172" s="47"/>
      <c r="L172" s="49">
        <v>12</v>
      </c>
      <c r="M172" s="47"/>
      <c r="N172" s="45">
        <v>76450</v>
      </c>
    </row>
    <row r="173" spans="1:14" ht="19.5" hidden="1" x14ac:dyDescent="0.15">
      <c r="A173" s="23" t="s">
        <v>150</v>
      </c>
      <c r="B173" s="47"/>
      <c r="C173" s="47"/>
      <c r="D173" s="27" t="s">
        <v>71</v>
      </c>
      <c r="E173" s="35">
        <v>46321</v>
      </c>
      <c r="F173" s="35">
        <v>46322</v>
      </c>
      <c r="G173" s="24">
        <v>2</v>
      </c>
      <c r="H173" s="25">
        <v>0.39583333333333331</v>
      </c>
      <c r="I173" s="25">
        <v>0.6875</v>
      </c>
      <c r="J173" s="47"/>
      <c r="K173" s="47"/>
      <c r="L173" s="49">
        <v>12</v>
      </c>
      <c r="M173" s="47"/>
      <c r="N173" s="45">
        <v>76450</v>
      </c>
    </row>
    <row r="174" spans="1:14" ht="19.5" hidden="1" x14ac:dyDescent="0.15">
      <c r="A174" s="23" t="s">
        <v>151</v>
      </c>
      <c r="B174" s="47"/>
      <c r="C174" s="47"/>
      <c r="D174" s="27" t="s">
        <v>206</v>
      </c>
      <c r="E174" s="35">
        <v>46363</v>
      </c>
      <c r="F174" s="35">
        <v>46365</v>
      </c>
      <c r="G174" s="24">
        <v>3</v>
      </c>
      <c r="H174" s="25">
        <v>0.39583333333333331</v>
      </c>
      <c r="I174" s="25">
        <v>0.6875</v>
      </c>
      <c r="J174" s="47"/>
      <c r="K174" s="47"/>
      <c r="L174" s="49">
        <v>12</v>
      </c>
      <c r="M174" s="47"/>
      <c r="N174" s="45">
        <v>55000.000000000007</v>
      </c>
    </row>
    <row r="175" spans="1:14" ht="19.5" hidden="1" x14ac:dyDescent="0.15">
      <c r="A175" s="23" t="s">
        <v>152</v>
      </c>
      <c r="B175" s="47"/>
      <c r="C175" s="47"/>
      <c r="D175" s="27" t="s">
        <v>153</v>
      </c>
      <c r="E175" s="35">
        <v>46422</v>
      </c>
      <c r="F175" s="35">
        <v>46423</v>
      </c>
      <c r="G175" s="24">
        <v>2</v>
      </c>
      <c r="H175" s="25">
        <v>0.5625</v>
      </c>
      <c r="I175" s="25">
        <v>0.72916666666666663</v>
      </c>
      <c r="J175" s="47"/>
      <c r="K175" s="47"/>
      <c r="L175" s="49">
        <v>8</v>
      </c>
      <c r="M175" s="47"/>
      <c r="N175" s="45">
        <v>40700</v>
      </c>
    </row>
    <row r="176" spans="1:14" ht="19.5" hidden="1" x14ac:dyDescent="0.15">
      <c r="A176" s="23" t="s">
        <v>154</v>
      </c>
      <c r="B176" s="47"/>
      <c r="C176" s="47"/>
      <c r="D176" s="27" t="s">
        <v>207</v>
      </c>
      <c r="E176" s="35">
        <v>46426</v>
      </c>
      <c r="F176" s="35">
        <v>46428</v>
      </c>
      <c r="G176" s="24">
        <v>3</v>
      </c>
      <c r="H176" s="25">
        <v>0.39583333333333331</v>
      </c>
      <c r="I176" s="25">
        <v>0.6875</v>
      </c>
      <c r="J176" s="47"/>
      <c r="K176" s="47"/>
      <c r="L176" s="49">
        <v>12</v>
      </c>
      <c r="M176" s="47"/>
      <c r="N176" s="45">
        <v>55000.000000000007</v>
      </c>
    </row>
    <row r="177" spans="1:14" ht="19.5" hidden="1" x14ac:dyDescent="0.15">
      <c r="A177" s="23" t="s">
        <v>155</v>
      </c>
      <c r="B177" s="47"/>
      <c r="C177" s="47"/>
      <c r="D177" s="27" t="s">
        <v>208</v>
      </c>
      <c r="E177" s="35">
        <v>46265</v>
      </c>
      <c r="F177" s="35">
        <v>46265</v>
      </c>
      <c r="G177" s="24">
        <v>1</v>
      </c>
      <c r="H177" s="25">
        <v>0.39583333333333331</v>
      </c>
      <c r="I177" s="25">
        <v>0.6875</v>
      </c>
      <c r="J177" s="47"/>
      <c r="K177" s="47"/>
      <c r="L177" s="49">
        <v>6</v>
      </c>
      <c r="M177" s="47"/>
      <c r="N177" s="45">
        <v>55000.000000000007</v>
      </c>
    </row>
  </sheetData>
  <protectedRanges>
    <protectedRange algorithmName="SHA-512" hashValue="U1IZUL6upfSsdeTICxBKd3F/PW/e34UE9+pYKN5FKmstdn6KLuvZCvVvVyc4c4P4Iov0ydXSbMJn9QS+3MGtlA==" saltValue="br75t2Dk7Z/CjAfa4jBJGg==" spinCount="100000" sqref="C17:E17 G17:H17 J17:K17 P18:AA18 T19:AA19 P19:Q19 P20:AA20 I22:AA22 I18:O20 A26:BF43" name="範囲4"/>
    <protectedRange sqref="A178:N192 T19 I18:I22 T22 A26:V43" name="範囲1"/>
    <protectedRange sqref="C17 G17 J17" name="範囲3"/>
    <protectedRange sqref="A154:J161 L154:L161 N154:N161" name="範囲1_1"/>
  </protectedRanges>
  <dataConsolidate/>
  <mergeCells count="134">
    <mergeCell ref="BE40:BF41"/>
    <mergeCell ref="A42:H43"/>
    <mergeCell ref="I42:O43"/>
    <mergeCell ref="P42:Q43"/>
    <mergeCell ref="R42:V43"/>
    <mergeCell ref="W42:AU43"/>
    <mergeCell ref="AW42:AY43"/>
    <mergeCell ref="BC42:BC43"/>
    <mergeCell ref="BD42:BD43"/>
    <mergeCell ref="AZ42:BB43"/>
    <mergeCell ref="BE42:BF43"/>
    <mergeCell ref="AZ40:BB41"/>
    <mergeCell ref="BD40:BD41"/>
    <mergeCell ref="AV40:AV41"/>
    <mergeCell ref="AV42:AV43"/>
    <mergeCell ref="BE38:BF39"/>
    <mergeCell ref="BE45:BF45"/>
    <mergeCell ref="BE46:BF46"/>
    <mergeCell ref="AW44:AY44"/>
    <mergeCell ref="BE44:BF44"/>
    <mergeCell ref="A38:H39"/>
    <mergeCell ref="I38:O39"/>
    <mergeCell ref="P38:Q39"/>
    <mergeCell ref="R38:V39"/>
    <mergeCell ref="W38:AU39"/>
    <mergeCell ref="AW38:AY39"/>
    <mergeCell ref="A44:H44"/>
    <mergeCell ref="I44:O44"/>
    <mergeCell ref="Q44:U44"/>
    <mergeCell ref="V44:AT44"/>
    <mergeCell ref="A40:H41"/>
    <mergeCell ref="I40:O41"/>
    <mergeCell ref="P40:Q41"/>
    <mergeCell ref="R40:V41"/>
    <mergeCell ref="W40:AU41"/>
    <mergeCell ref="AW40:AY41"/>
    <mergeCell ref="BC40:BC41"/>
    <mergeCell ref="AZ44:BB44"/>
    <mergeCell ref="A36:H37"/>
    <mergeCell ref="I36:O37"/>
    <mergeCell ref="P36:Q37"/>
    <mergeCell ref="R36:V37"/>
    <mergeCell ref="W36:AU37"/>
    <mergeCell ref="AW36:AY37"/>
    <mergeCell ref="BC36:BC37"/>
    <mergeCell ref="BD36:BD37"/>
    <mergeCell ref="AZ38:BB39"/>
    <mergeCell ref="BC38:BC39"/>
    <mergeCell ref="BD38:BD39"/>
    <mergeCell ref="AV38:AV39"/>
    <mergeCell ref="BE36:BF37"/>
    <mergeCell ref="AZ36:BB37"/>
    <mergeCell ref="R34:V35"/>
    <mergeCell ref="W34:AU35"/>
    <mergeCell ref="AW34:AY35"/>
    <mergeCell ref="BC34:BC35"/>
    <mergeCell ref="BD34:BD35"/>
    <mergeCell ref="BE34:BF35"/>
    <mergeCell ref="AW32:AY33"/>
    <mergeCell ref="BC32:BC33"/>
    <mergeCell ref="AV36:AV37"/>
    <mergeCell ref="A32:H33"/>
    <mergeCell ref="I32:O33"/>
    <mergeCell ref="P32:Q33"/>
    <mergeCell ref="R32:V33"/>
    <mergeCell ref="A34:H35"/>
    <mergeCell ref="I34:O35"/>
    <mergeCell ref="P34:Q35"/>
    <mergeCell ref="AZ32:BB33"/>
    <mergeCell ref="AZ34:BB35"/>
    <mergeCell ref="AV34:AV35"/>
    <mergeCell ref="BE28:BF29"/>
    <mergeCell ref="BC30:BC31"/>
    <mergeCell ref="BD30:BD31"/>
    <mergeCell ref="BE30:BF31"/>
    <mergeCell ref="AW30:AY31"/>
    <mergeCell ref="W32:AU33"/>
    <mergeCell ref="AW28:AY29"/>
    <mergeCell ref="BC28:BC29"/>
    <mergeCell ref="BD28:BD29"/>
    <mergeCell ref="BD32:BD33"/>
    <mergeCell ref="W30:AU31"/>
    <mergeCell ref="BE32:BF33"/>
    <mergeCell ref="AZ28:BB29"/>
    <mergeCell ref="AZ30:BB31"/>
    <mergeCell ref="AV28:AV29"/>
    <mergeCell ref="AV30:AV31"/>
    <mergeCell ref="AV32:AV33"/>
    <mergeCell ref="AW25:AY25"/>
    <mergeCell ref="BE25:BF25"/>
    <mergeCell ref="A26:H27"/>
    <mergeCell ref="I26:O27"/>
    <mergeCell ref="P26:Q27"/>
    <mergeCell ref="R26:V27"/>
    <mergeCell ref="W26:AU27"/>
    <mergeCell ref="AW26:AY27"/>
    <mergeCell ref="BC26:BC27"/>
    <mergeCell ref="BD26:BD27"/>
    <mergeCell ref="BE26:BF27"/>
    <mergeCell ref="AZ25:BB25"/>
    <mergeCell ref="AZ26:BB27"/>
    <mergeCell ref="AV26:AV27"/>
    <mergeCell ref="W25:AU25"/>
    <mergeCell ref="R25:V25"/>
    <mergeCell ref="P25:Q25"/>
    <mergeCell ref="I25:O25"/>
    <mergeCell ref="A25:H25"/>
    <mergeCell ref="C17:E17"/>
    <mergeCell ref="G17:H17"/>
    <mergeCell ref="J17:K17"/>
    <mergeCell ref="A18:H18"/>
    <mergeCell ref="I18:AA18"/>
    <mergeCell ref="T21:AA21"/>
    <mergeCell ref="A24:AJ24"/>
    <mergeCell ref="A22:H22"/>
    <mergeCell ref="I22:S22"/>
    <mergeCell ref="T22:AA22"/>
    <mergeCell ref="A21:H21"/>
    <mergeCell ref="I21:S21"/>
    <mergeCell ref="A19:H19"/>
    <mergeCell ref="I19:Q19"/>
    <mergeCell ref="R19:S19"/>
    <mergeCell ref="T19:AA19"/>
    <mergeCell ref="A20:H20"/>
    <mergeCell ref="I20:AA20"/>
    <mergeCell ref="A28:H29"/>
    <mergeCell ref="I28:O29"/>
    <mergeCell ref="P28:Q29"/>
    <mergeCell ref="R28:V29"/>
    <mergeCell ref="W28:AU29"/>
    <mergeCell ref="A30:H31"/>
    <mergeCell ref="I30:O31"/>
    <mergeCell ref="P30:Q31"/>
    <mergeCell ref="R30:V31"/>
  </mergeCells>
  <phoneticPr fontId="29"/>
  <conditionalFormatting sqref="D148">
    <cfRule type="expression" dxfId="0" priority="1">
      <formula>P148=0</formula>
    </cfRule>
  </conditionalFormatting>
  <dataValidations count="6">
    <dataValidation type="list" allowBlank="1" showInputMessage="1" showErrorMessage="1" sqref="Q44:U44 JR44:JV44 TN44:TR44 ADJ44:ADN44 ANF44:ANJ44 AXB44:AXF44 BGX44:BHB44 BQT44:BQX44 CAP44:CAT44 CKL44:CKP44 CUH44:CUL44 DED44:DEH44 DNZ44:DOD44 DXV44:DXZ44 EHR44:EHV44 ERN44:ERR44 FBJ44:FBN44 FLF44:FLJ44 FVB44:FVF44 GEX44:GFB44 GOT44:GOX44 GYP44:GYT44 HIL44:HIP44 HSH44:HSL44 ICD44:ICH44 ILZ44:IMD44 IVV44:IVZ44 JFR44:JFV44 JPN44:JPR44 JZJ44:JZN44 KJF44:KJJ44 KTB44:KTF44 LCX44:LDB44 LMT44:LMX44 LWP44:LWT44 MGL44:MGP44 MQH44:MQL44 NAD44:NAH44 NJZ44:NKD44 NTV44:NTZ44 ODR44:ODV44 ONN44:ONR44 OXJ44:OXN44 PHF44:PHJ44 PRB44:PRF44 QAX44:QBB44 QKT44:QKX44 QUP44:QUT44 REL44:REP44 ROH44:ROL44 RYD44:RYH44 SHZ44:SID44 SRV44:SRZ44 TBR44:TBV44 TLN44:TLR44 TVJ44:TVN44 UFF44:UFJ44 UPB44:UPF44 UYX44:UZB44 VIT44:VIX44 VSP44:VST44 WCL44:WCP44 WMH44:WML44 WWD44:WWH44 JR65496:JV65496 TN65496:TR65496 ADJ65496:ADN65496 ANF65496:ANJ65496 AXB65496:AXF65496 BGX65496:BHB65496 BQT65496:BQX65496 CAP65496:CAT65496 CKL65496:CKP65496 CUH65496:CUL65496 DED65496:DEH65496 DNZ65496:DOD65496 DXV65496:DXZ65496 EHR65496:EHV65496 ERN65496:ERR65496 FBJ65496:FBN65496 FLF65496:FLJ65496 FVB65496:FVF65496 GEX65496:GFB65496 GOT65496:GOX65496 GYP65496:GYT65496 HIL65496:HIP65496 HSH65496:HSL65496 ICD65496:ICH65496 ILZ65496:IMD65496 IVV65496:IVZ65496 JFR65496:JFV65496 JPN65496:JPR65496 JZJ65496:JZN65496 KJF65496:KJJ65496 KTB65496:KTF65496 LCX65496:LDB65496 LMT65496:LMX65496 LWP65496:LWT65496 MGL65496:MGP65496 MQH65496:MQL65496 NAD65496:NAH65496 NJZ65496:NKD65496 NTV65496:NTZ65496 ODR65496:ODV65496 ONN65496:ONR65496 OXJ65496:OXN65496 PHF65496:PHJ65496 PRB65496:PRF65496 QAX65496:QBB65496 QKT65496:QKX65496 QUP65496:QUT65496 REL65496:REP65496 ROH65496:ROL65496 RYD65496:RYH65496 SHZ65496:SID65496 SRV65496:SRZ65496 TBR65496:TBV65496 TLN65496:TLR65496 TVJ65496:TVN65496 UFF65496:UFJ65496 UPB65496:UPF65496 UYX65496:UZB65496 VIT65496:VIX65496 VSP65496:VST65496 WCL65496:WCP65496 WMH65496:WML65496 WWD65496:WWH65496 JR131032:JV131032 TN131032:TR131032 ADJ131032:ADN131032 ANF131032:ANJ131032 AXB131032:AXF131032 BGX131032:BHB131032 BQT131032:BQX131032 CAP131032:CAT131032 CKL131032:CKP131032 CUH131032:CUL131032 DED131032:DEH131032 DNZ131032:DOD131032 DXV131032:DXZ131032 EHR131032:EHV131032 ERN131032:ERR131032 FBJ131032:FBN131032 FLF131032:FLJ131032 FVB131032:FVF131032 GEX131032:GFB131032 GOT131032:GOX131032 GYP131032:GYT131032 HIL131032:HIP131032 HSH131032:HSL131032 ICD131032:ICH131032 ILZ131032:IMD131032 IVV131032:IVZ131032 JFR131032:JFV131032 JPN131032:JPR131032 JZJ131032:JZN131032 KJF131032:KJJ131032 KTB131032:KTF131032 LCX131032:LDB131032 LMT131032:LMX131032 LWP131032:LWT131032 MGL131032:MGP131032 MQH131032:MQL131032 NAD131032:NAH131032 NJZ131032:NKD131032 NTV131032:NTZ131032 ODR131032:ODV131032 ONN131032:ONR131032 OXJ131032:OXN131032 PHF131032:PHJ131032 PRB131032:PRF131032 QAX131032:QBB131032 QKT131032:QKX131032 QUP131032:QUT131032 REL131032:REP131032 ROH131032:ROL131032 RYD131032:RYH131032 SHZ131032:SID131032 SRV131032:SRZ131032 TBR131032:TBV131032 TLN131032:TLR131032 TVJ131032:TVN131032 UFF131032:UFJ131032 UPB131032:UPF131032 UYX131032:UZB131032 VIT131032:VIX131032 VSP131032:VST131032 WCL131032:WCP131032 WMH131032:WML131032 WWD131032:WWH131032 JR196568:JV196568 TN196568:TR196568 ADJ196568:ADN196568 ANF196568:ANJ196568 AXB196568:AXF196568 BGX196568:BHB196568 BQT196568:BQX196568 CAP196568:CAT196568 CKL196568:CKP196568 CUH196568:CUL196568 DED196568:DEH196568 DNZ196568:DOD196568 DXV196568:DXZ196568 EHR196568:EHV196568 ERN196568:ERR196568 FBJ196568:FBN196568 FLF196568:FLJ196568 FVB196568:FVF196568 GEX196568:GFB196568 GOT196568:GOX196568 GYP196568:GYT196568 HIL196568:HIP196568 HSH196568:HSL196568 ICD196568:ICH196568 ILZ196568:IMD196568 IVV196568:IVZ196568 JFR196568:JFV196568 JPN196568:JPR196568 JZJ196568:JZN196568 KJF196568:KJJ196568 KTB196568:KTF196568 LCX196568:LDB196568 LMT196568:LMX196568 LWP196568:LWT196568 MGL196568:MGP196568 MQH196568:MQL196568 NAD196568:NAH196568 NJZ196568:NKD196568 NTV196568:NTZ196568 ODR196568:ODV196568 ONN196568:ONR196568 OXJ196568:OXN196568 PHF196568:PHJ196568 PRB196568:PRF196568 QAX196568:QBB196568 QKT196568:QKX196568 QUP196568:QUT196568 REL196568:REP196568 ROH196568:ROL196568 RYD196568:RYH196568 SHZ196568:SID196568 SRV196568:SRZ196568 TBR196568:TBV196568 TLN196568:TLR196568 TVJ196568:TVN196568 UFF196568:UFJ196568 UPB196568:UPF196568 UYX196568:UZB196568 VIT196568:VIX196568 VSP196568:VST196568 WCL196568:WCP196568 WMH196568:WML196568 WWD196568:WWH196568 JR262104:JV262104 TN262104:TR262104 ADJ262104:ADN262104 ANF262104:ANJ262104 AXB262104:AXF262104 BGX262104:BHB262104 BQT262104:BQX262104 CAP262104:CAT262104 CKL262104:CKP262104 CUH262104:CUL262104 DED262104:DEH262104 DNZ262104:DOD262104 DXV262104:DXZ262104 EHR262104:EHV262104 ERN262104:ERR262104 FBJ262104:FBN262104 FLF262104:FLJ262104 FVB262104:FVF262104 GEX262104:GFB262104 GOT262104:GOX262104 GYP262104:GYT262104 HIL262104:HIP262104 HSH262104:HSL262104 ICD262104:ICH262104 ILZ262104:IMD262104 IVV262104:IVZ262104 JFR262104:JFV262104 JPN262104:JPR262104 JZJ262104:JZN262104 KJF262104:KJJ262104 KTB262104:KTF262104 LCX262104:LDB262104 LMT262104:LMX262104 LWP262104:LWT262104 MGL262104:MGP262104 MQH262104:MQL262104 NAD262104:NAH262104 NJZ262104:NKD262104 NTV262104:NTZ262104 ODR262104:ODV262104 ONN262104:ONR262104 OXJ262104:OXN262104 PHF262104:PHJ262104 PRB262104:PRF262104 QAX262104:QBB262104 QKT262104:QKX262104 QUP262104:QUT262104 REL262104:REP262104 ROH262104:ROL262104 RYD262104:RYH262104 SHZ262104:SID262104 SRV262104:SRZ262104 TBR262104:TBV262104 TLN262104:TLR262104 TVJ262104:TVN262104 UFF262104:UFJ262104 UPB262104:UPF262104 UYX262104:UZB262104 VIT262104:VIX262104 VSP262104:VST262104 WCL262104:WCP262104 WMH262104:WML262104 WWD262104:WWH262104 JR327640:JV327640 TN327640:TR327640 ADJ327640:ADN327640 ANF327640:ANJ327640 AXB327640:AXF327640 BGX327640:BHB327640 BQT327640:BQX327640 CAP327640:CAT327640 CKL327640:CKP327640 CUH327640:CUL327640 DED327640:DEH327640 DNZ327640:DOD327640 DXV327640:DXZ327640 EHR327640:EHV327640 ERN327640:ERR327640 FBJ327640:FBN327640 FLF327640:FLJ327640 FVB327640:FVF327640 GEX327640:GFB327640 GOT327640:GOX327640 GYP327640:GYT327640 HIL327640:HIP327640 HSH327640:HSL327640 ICD327640:ICH327640 ILZ327640:IMD327640 IVV327640:IVZ327640 JFR327640:JFV327640 JPN327640:JPR327640 JZJ327640:JZN327640 KJF327640:KJJ327640 KTB327640:KTF327640 LCX327640:LDB327640 LMT327640:LMX327640 LWP327640:LWT327640 MGL327640:MGP327640 MQH327640:MQL327640 NAD327640:NAH327640 NJZ327640:NKD327640 NTV327640:NTZ327640 ODR327640:ODV327640 ONN327640:ONR327640 OXJ327640:OXN327640 PHF327640:PHJ327640 PRB327640:PRF327640 QAX327640:QBB327640 QKT327640:QKX327640 QUP327640:QUT327640 REL327640:REP327640 ROH327640:ROL327640 RYD327640:RYH327640 SHZ327640:SID327640 SRV327640:SRZ327640 TBR327640:TBV327640 TLN327640:TLR327640 TVJ327640:TVN327640 UFF327640:UFJ327640 UPB327640:UPF327640 UYX327640:UZB327640 VIT327640:VIX327640 VSP327640:VST327640 WCL327640:WCP327640 WMH327640:WML327640 WWD327640:WWH327640 JR393176:JV393176 TN393176:TR393176 ADJ393176:ADN393176 ANF393176:ANJ393176 AXB393176:AXF393176 BGX393176:BHB393176 BQT393176:BQX393176 CAP393176:CAT393176 CKL393176:CKP393176 CUH393176:CUL393176 DED393176:DEH393176 DNZ393176:DOD393176 DXV393176:DXZ393176 EHR393176:EHV393176 ERN393176:ERR393176 FBJ393176:FBN393176 FLF393176:FLJ393176 FVB393176:FVF393176 GEX393176:GFB393176 GOT393176:GOX393176 GYP393176:GYT393176 HIL393176:HIP393176 HSH393176:HSL393176 ICD393176:ICH393176 ILZ393176:IMD393176 IVV393176:IVZ393176 JFR393176:JFV393176 JPN393176:JPR393176 JZJ393176:JZN393176 KJF393176:KJJ393176 KTB393176:KTF393176 LCX393176:LDB393176 LMT393176:LMX393176 LWP393176:LWT393176 MGL393176:MGP393176 MQH393176:MQL393176 NAD393176:NAH393176 NJZ393176:NKD393176 NTV393176:NTZ393176 ODR393176:ODV393176 ONN393176:ONR393176 OXJ393176:OXN393176 PHF393176:PHJ393176 PRB393176:PRF393176 QAX393176:QBB393176 QKT393176:QKX393176 QUP393176:QUT393176 REL393176:REP393176 ROH393176:ROL393176 RYD393176:RYH393176 SHZ393176:SID393176 SRV393176:SRZ393176 TBR393176:TBV393176 TLN393176:TLR393176 TVJ393176:TVN393176 UFF393176:UFJ393176 UPB393176:UPF393176 UYX393176:UZB393176 VIT393176:VIX393176 VSP393176:VST393176 WCL393176:WCP393176 WMH393176:WML393176 WWD393176:WWH393176 JR458712:JV458712 TN458712:TR458712 ADJ458712:ADN458712 ANF458712:ANJ458712 AXB458712:AXF458712 BGX458712:BHB458712 BQT458712:BQX458712 CAP458712:CAT458712 CKL458712:CKP458712 CUH458712:CUL458712 DED458712:DEH458712 DNZ458712:DOD458712 DXV458712:DXZ458712 EHR458712:EHV458712 ERN458712:ERR458712 FBJ458712:FBN458712 FLF458712:FLJ458712 FVB458712:FVF458712 GEX458712:GFB458712 GOT458712:GOX458712 GYP458712:GYT458712 HIL458712:HIP458712 HSH458712:HSL458712 ICD458712:ICH458712 ILZ458712:IMD458712 IVV458712:IVZ458712 JFR458712:JFV458712 JPN458712:JPR458712 JZJ458712:JZN458712 KJF458712:KJJ458712 KTB458712:KTF458712 LCX458712:LDB458712 LMT458712:LMX458712 LWP458712:LWT458712 MGL458712:MGP458712 MQH458712:MQL458712 NAD458712:NAH458712 NJZ458712:NKD458712 NTV458712:NTZ458712 ODR458712:ODV458712 ONN458712:ONR458712 OXJ458712:OXN458712 PHF458712:PHJ458712 PRB458712:PRF458712 QAX458712:QBB458712 QKT458712:QKX458712 QUP458712:QUT458712 REL458712:REP458712 ROH458712:ROL458712 RYD458712:RYH458712 SHZ458712:SID458712 SRV458712:SRZ458712 TBR458712:TBV458712 TLN458712:TLR458712 TVJ458712:TVN458712 UFF458712:UFJ458712 UPB458712:UPF458712 UYX458712:UZB458712 VIT458712:VIX458712 VSP458712:VST458712 WCL458712:WCP458712 WMH458712:WML458712 WWD458712:WWH458712 JR524248:JV524248 TN524248:TR524248 ADJ524248:ADN524248 ANF524248:ANJ524248 AXB524248:AXF524248 BGX524248:BHB524248 BQT524248:BQX524248 CAP524248:CAT524248 CKL524248:CKP524248 CUH524248:CUL524248 DED524248:DEH524248 DNZ524248:DOD524248 DXV524248:DXZ524248 EHR524248:EHV524248 ERN524248:ERR524248 FBJ524248:FBN524248 FLF524248:FLJ524248 FVB524248:FVF524248 GEX524248:GFB524248 GOT524248:GOX524248 GYP524248:GYT524248 HIL524248:HIP524248 HSH524248:HSL524248 ICD524248:ICH524248 ILZ524248:IMD524248 IVV524248:IVZ524248 JFR524248:JFV524248 JPN524248:JPR524248 JZJ524248:JZN524248 KJF524248:KJJ524248 KTB524248:KTF524248 LCX524248:LDB524248 LMT524248:LMX524248 LWP524248:LWT524248 MGL524248:MGP524248 MQH524248:MQL524248 NAD524248:NAH524248 NJZ524248:NKD524248 NTV524248:NTZ524248 ODR524248:ODV524248 ONN524248:ONR524248 OXJ524248:OXN524248 PHF524248:PHJ524248 PRB524248:PRF524248 QAX524248:QBB524248 QKT524248:QKX524248 QUP524248:QUT524248 REL524248:REP524248 ROH524248:ROL524248 RYD524248:RYH524248 SHZ524248:SID524248 SRV524248:SRZ524248 TBR524248:TBV524248 TLN524248:TLR524248 TVJ524248:TVN524248 UFF524248:UFJ524248 UPB524248:UPF524248 UYX524248:UZB524248 VIT524248:VIX524248 VSP524248:VST524248 WCL524248:WCP524248 WMH524248:WML524248 WWD524248:WWH524248 JR589784:JV589784 TN589784:TR589784 ADJ589784:ADN589784 ANF589784:ANJ589784 AXB589784:AXF589784 BGX589784:BHB589784 BQT589784:BQX589784 CAP589784:CAT589784 CKL589784:CKP589784 CUH589784:CUL589784 DED589784:DEH589784 DNZ589784:DOD589784 DXV589784:DXZ589784 EHR589784:EHV589784 ERN589784:ERR589784 FBJ589784:FBN589784 FLF589784:FLJ589784 FVB589784:FVF589784 GEX589784:GFB589784 GOT589784:GOX589784 GYP589784:GYT589784 HIL589784:HIP589784 HSH589784:HSL589784 ICD589784:ICH589784 ILZ589784:IMD589784 IVV589784:IVZ589784 JFR589784:JFV589784 JPN589784:JPR589784 JZJ589784:JZN589784 KJF589784:KJJ589784 KTB589784:KTF589784 LCX589784:LDB589784 LMT589784:LMX589784 LWP589784:LWT589784 MGL589784:MGP589784 MQH589784:MQL589784 NAD589784:NAH589784 NJZ589784:NKD589784 NTV589784:NTZ589784 ODR589784:ODV589784 ONN589784:ONR589784 OXJ589784:OXN589784 PHF589784:PHJ589784 PRB589784:PRF589784 QAX589784:QBB589784 QKT589784:QKX589784 QUP589784:QUT589784 REL589784:REP589784 ROH589784:ROL589784 RYD589784:RYH589784 SHZ589784:SID589784 SRV589784:SRZ589784 TBR589784:TBV589784 TLN589784:TLR589784 TVJ589784:TVN589784 UFF589784:UFJ589784 UPB589784:UPF589784 UYX589784:UZB589784 VIT589784:VIX589784 VSP589784:VST589784 WCL589784:WCP589784 WMH589784:WML589784 WWD589784:WWH589784 JR655320:JV655320 TN655320:TR655320 ADJ655320:ADN655320 ANF655320:ANJ655320 AXB655320:AXF655320 BGX655320:BHB655320 BQT655320:BQX655320 CAP655320:CAT655320 CKL655320:CKP655320 CUH655320:CUL655320 DED655320:DEH655320 DNZ655320:DOD655320 DXV655320:DXZ655320 EHR655320:EHV655320 ERN655320:ERR655320 FBJ655320:FBN655320 FLF655320:FLJ655320 FVB655320:FVF655320 GEX655320:GFB655320 GOT655320:GOX655320 GYP655320:GYT655320 HIL655320:HIP655320 HSH655320:HSL655320 ICD655320:ICH655320 ILZ655320:IMD655320 IVV655320:IVZ655320 JFR655320:JFV655320 JPN655320:JPR655320 JZJ655320:JZN655320 KJF655320:KJJ655320 KTB655320:KTF655320 LCX655320:LDB655320 LMT655320:LMX655320 LWP655320:LWT655320 MGL655320:MGP655320 MQH655320:MQL655320 NAD655320:NAH655320 NJZ655320:NKD655320 NTV655320:NTZ655320 ODR655320:ODV655320 ONN655320:ONR655320 OXJ655320:OXN655320 PHF655320:PHJ655320 PRB655320:PRF655320 QAX655320:QBB655320 QKT655320:QKX655320 QUP655320:QUT655320 REL655320:REP655320 ROH655320:ROL655320 RYD655320:RYH655320 SHZ655320:SID655320 SRV655320:SRZ655320 TBR655320:TBV655320 TLN655320:TLR655320 TVJ655320:TVN655320 UFF655320:UFJ655320 UPB655320:UPF655320 UYX655320:UZB655320 VIT655320:VIX655320 VSP655320:VST655320 WCL655320:WCP655320 WMH655320:WML655320 WWD655320:WWH655320 JR720856:JV720856 TN720856:TR720856 ADJ720856:ADN720856 ANF720856:ANJ720856 AXB720856:AXF720856 BGX720856:BHB720856 BQT720856:BQX720856 CAP720856:CAT720856 CKL720856:CKP720856 CUH720856:CUL720856 DED720856:DEH720856 DNZ720856:DOD720856 DXV720856:DXZ720856 EHR720856:EHV720856 ERN720856:ERR720856 FBJ720856:FBN720856 FLF720856:FLJ720856 FVB720856:FVF720856 GEX720856:GFB720856 GOT720856:GOX720856 GYP720856:GYT720856 HIL720856:HIP720856 HSH720856:HSL720856 ICD720856:ICH720856 ILZ720856:IMD720856 IVV720856:IVZ720856 JFR720856:JFV720856 JPN720856:JPR720856 JZJ720856:JZN720856 KJF720856:KJJ720856 KTB720856:KTF720856 LCX720856:LDB720856 LMT720856:LMX720856 LWP720856:LWT720856 MGL720856:MGP720856 MQH720856:MQL720856 NAD720856:NAH720856 NJZ720856:NKD720856 NTV720856:NTZ720856 ODR720856:ODV720856 ONN720856:ONR720856 OXJ720856:OXN720856 PHF720856:PHJ720856 PRB720856:PRF720856 QAX720856:QBB720856 QKT720856:QKX720856 QUP720856:QUT720856 REL720856:REP720856 ROH720856:ROL720856 RYD720856:RYH720856 SHZ720856:SID720856 SRV720856:SRZ720856 TBR720856:TBV720856 TLN720856:TLR720856 TVJ720856:TVN720856 UFF720856:UFJ720856 UPB720856:UPF720856 UYX720856:UZB720856 VIT720856:VIX720856 VSP720856:VST720856 WCL720856:WCP720856 WMH720856:WML720856 WWD720856:WWH720856 JR786392:JV786392 TN786392:TR786392 ADJ786392:ADN786392 ANF786392:ANJ786392 AXB786392:AXF786392 BGX786392:BHB786392 BQT786392:BQX786392 CAP786392:CAT786392 CKL786392:CKP786392 CUH786392:CUL786392 DED786392:DEH786392 DNZ786392:DOD786392 DXV786392:DXZ786392 EHR786392:EHV786392 ERN786392:ERR786392 FBJ786392:FBN786392 FLF786392:FLJ786392 FVB786392:FVF786392 GEX786392:GFB786392 GOT786392:GOX786392 GYP786392:GYT786392 HIL786392:HIP786392 HSH786392:HSL786392 ICD786392:ICH786392 ILZ786392:IMD786392 IVV786392:IVZ786392 JFR786392:JFV786392 JPN786392:JPR786392 JZJ786392:JZN786392 KJF786392:KJJ786392 KTB786392:KTF786392 LCX786392:LDB786392 LMT786392:LMX786392 LWP786392:LWT786392 MGL786392:MGP786392 MQH786392:MQL786392 NAD786392:NAH786392 NJZ786392:NKD786392 NTV786392:NTZ786392 ODR786392:ODV786392 ONN786392:ONR786392 OXJ786392:OXN786392 PHF786392:PHJ786392 PRB786392:PRF786392 QAX786392:QBB786392 QKT786392:QKX786392 QUP786392:QUT786392 REL786392:REP786392 ROH786392:ROL786392 RYD786392:RYH786392 SHZ786392:SID786392 SRV786392:SRZ786392 TBR786392:TBV786392 TLN786392:TLR786392 TVJ786392:TVN786392 UFF786392:UFJ786392 UPB786392:UPF786392 UYX786392:UZB786392 VIT786392:VIX786392 VSP786392:VST786392 WCL786392:WCP786392 WMH786392:WML786392 WWD786392:WWH786392 JR851928:JV851928 TN851928:TR851928 ADJ851928:ADN851928 ANF851928:ANJ851928 AXB851928:AXF851928 BGX851928:BHB851928 BQT851928:BQX851928 CAP851928:CAT851928 CKL851928:CKP851928 CUH851928:CUL851928 DED851928:DEH851928 DNZ851928:DOD851928 DXV851928:DXZ851928 EHR851928:EHV851928 ERN851928:ERR851928 FBJ851928:FBN851928 FLF851928:FLJ851928 FVB851928:FVF851928 GEX851928:GFB851928 GOT851928:GOX851928 GYP851928:GYT851928 HIL851928:HIP851928 HSH851928:HSL851928 ICD851928:ICH851928 ILZ851928:IMD851928 IVV851928:IVZ851928 JFR851928:JFV851928 JPN851928:JPR851928 JZJ851928:JZN851928 KJF851928:KJJ851928 KTB851928:KTF851928 LCX851928:LDB851928 LMT851928:LMX851928 LWP851928:LWT851928 MGL851928:MGP851928 MQH851928:MQL851928 NAD851928:NAH851928 NJZ851928:NKD851928 NTV851928:NTZ851928 ODR851928:ODV851928 ONN851928:ONR851928 OXJ851928:OXN851928 PHF851928:PHJ851928 PRB851928:PRF851928 QAX851928:QBB851928 QKT851928:QKX851928 QUP851928:QUT851928 REL851928:REP851928 ROH851928:ROL851928 RYD851928:RYH851928 SHZ851928:SID851928 SRV851928:SRZ851928 TBR851928:TBV851928 TLN851928:TLR851928 TVJ851928:TVN851928 UFF851928:UFJ851928 UPB851928:UPF851928 UYX851928:UZB851928 VIT851928:VIX851928 VSP851928:VST851928 WCL851928:WCP851928 WMH851928:WML851928 WWD851928:WWH851928 JR917464:JV917464 TN917464:TR917464 ADJ917464:ADN917464 ANF917464:ANJ917464 AXB917464:AXF917464 BGX917464:BHB917464 BQT917464:BQX917464 CAP917464:CAT917464 CKL917464:CKP917464 CUH917464:CUL917464 DED917464:DEH917464 DNZ917464:DOD917464 DXV917464:DXZ917464 EHR917464:EHV917464 ERN917464:ERR917464 FBJ917464:FBN917464 FLF917464:FLJ917464 FVB917464:FVF917464 GEX917464:GFB917464 GOT917464:GOX917464 GYP917464:GYT917464 HIL917464:HIP917464 HSH917464:HSL917464 ICD917464:ICH917464 ILZ917464:IMD917464 IVV917464:IVZ917464 JFR917464:JFV917464 JPN917464:JPR917464 JZJ917464:JZN917464 KJF917464:KJJ917464 KTB917464:KTF917464 LCX917464:LDB917464 LMT917464:LMX917464 LWP917464:LWT917464 MGL917464:MGP917464 MQH917464:MQL917464 NAD917464:NAH917464 NJZ917464:NKD917464 NTV917464:NTZ917464 ODR917464:ODV917464 ONN917464:ONR917464 OXJ917464:OXN917464 PHF917464:PHJ917464 PRB917464:PRF917464 QAX917464:QBB917464 QKT917464:QKX917464 QUP917464:QUT917464 REL917464:REP917464 ROH917464:ROL917464 RYD917464:RYH917464 SHZ917464:SID917464 SRV917464:SRZ917464 TBR917464:TBV917464 TLN917464:TLR917464 TVJ917464:TVN917464 UFF917464:UFJ917464 UPB917464:UPF917464 UYX917464:UZB917464 VIT917464:VIX917464 VSP917464:VST917464 WCL917464:WCP917464 WMH917464:WML917464 WWD917464:WWH917464 JR983000:JV983000 TN983000:TR983000 ADJ983000:ADN983000 ANF983000:ANJ983000 AXB983000:AXF983000 BGX983000:BHB983000 BQT983000:BQX983000 CAP983000:CAT983000 CKL983000:CKP983000 CUH983000:CUL983000 DED983000:DEH983000 DNZ983000:DOD983000 DXV983000:DXZ983000 EHR983000:EHV983000 ERN983000:ERR983000 FBJ983000:FBN983000 FLF983000:FLJ983000 FVB983000:FVF983000 GEX983000:GFB983000 GOT983000:GOX983000 GYP983000:GYT983000 HIL983000:HIP983000 HSH983000:HSL983000 ICD983000:ICH983000 ILZ983000:IMD983000 IVV983000:IVZ983000 JFR983000:JFV983000 JPN983000:JPR983000 JZJ983000:JZN983000 KJF983000:KJJ983000 KTB983000:KTF983000 LCX983000:LDB983000 LMT983000:LMX983000 LWP983000:LWT983000 MGL983000:MGP983000 MQH983000:MQL983000 NAD983000:NAH983000 NJZ983000:NKD983000 NTV983000:NTZ983000 ODR983000:ODV983000 ONN983000:ONR983000 OXJ983000:OXN983000 PHF983000:PHJ983000 PRB983000:PRF983000 QAX983000:QBB983000 QKT983000:QKX983000 QUP983000:QUT983000 REL983000:REP983000 ROH983000:ROL983000 RYD983000:RYH983000 SHZ983000:SID983000 SRV983000:SRZ983000 TBR983000:TBV983000 TLN983000:TLR983000 TVJ983000:TVN983000 UFF983000:UFJ983000 UPB983000:UPF983000 UYX983000:UZB983000 VIT983000:VIX983000 VSP983000:VST983000 WCL983000:WCP983000 WMH983000:WML983000 WWD983000:WWH983000 Q982986:U983000 Q65482:U65496 Q131018:U131032 Q196554:U196568 Q262090:U262104 Q327626:U327640 Q393162:U393176 Q458698:U458712 Q524234:U524248 Q589770:U589784 Q655306:U655320 Q720842:U720856 Q786378:U786392 Q851914:U851928 Q917450:U917464" xr:uid="{7B4FE33B-0634-46E6-A092-2671DE8A4BFC}">
      <formula1>#REF!</formula1>
    </dataValidation>
    <dataValidation type="list" errorStyle="warning" allowBlank="1" showInputMessage="1" showErrorMessage="1" error="選択をお願いします" sqref="P26:Q43" xr:uid="{C9FFF552-8466-441F-9C82-3918821FD775}">
      <formula1>"使用対象,非対象,不明"</formula1>
    </dataValidation>
    <dataValidation type="list" allowBlank="1" showInputMessage="1" showErrorMessage="1" sqref="WWD982986:WWH982999 TN26:TR43 TN65482:TR65495 ADJ65482:ADN65495 ANF65482:ANJ65495 AXB65482:AXF65495 BGX65482:BHB65495 BQT65482:BQX65495 CAP65482:CAT65495 CKL65482:CKP65495 CUH65482:CUL65495 DED65482:DEH65495 DNZ65482:DOD65495 DXV65482:DXZ65495 EHR65482:EHV65495 ERN65482:ERR65495 FBJ65482:FBN65495 FLF65482:FLJ65495 FVB65482:FVF65495 GEX65482:GFB65495 GOT65482:GOX65495 GYP65482:GYT65495 HIL65482:HIP65495 HSH65482:HSL65495 ICD65482:ICH65495 ILZ65482:IMD65495 IVV65482:IVZ65495 JFR65482:JFV65495 JPN65482:JPR65495 JZJ65482:JZN65495 KJF65482:KJJ65495 KTB65482:KTF65495 LCX65482:LDB65495 LMT65482:LMX65495 LWP65482:LWT65495 MGL65482:MGP65495 MQH65482:MQL65495 NAD65482:NAH65495 NJZ65482:NKD65495 NTV65482:NTZ65495 ODR65482:ODV65495 ONN65482:ONR65495 OXJ65482:OXN65495 PHF65482:PHJ65495 PRB65482:PRF65495 QAX65482:QBB65495 QKT65482:QKX65495 QUP65482:QUT65495 REL65482:REP65495 ROH65482:ROL65495 RYD65482:RYH65495 SHZ65482:SID65495 SRV65482:SRZ65495 TBR65482:TBV65495 TLN65482:TLR65495 TVJ65482:TVN65495 UFF65482:UFJ65495 UPB65482:UPF65495 UYX65482:UZB65495 VIT65482:VIX65495 VSP65482:VST65495 WCL65482:WCP65495 WMH65482:WML65495 WWD65482:WWH65495 JR131018:JV131031 TN131018:TR131031 ADJ131018:ADN131031 ANF131018:ANJ131031 AXB131018:AXF131031 BGX131018:BHB131031 BQT131018:BQX131031 CAP131018:CAT131031 CKL131018:CKP131031 CUH131018:CUL131031 DED131018:DEH131031 DNZ131018:DOD131031 DXV131018:DXZ131031 EHR131018:EHV131031 ERN131018:ERR131031 FBJ131018:FBN131031 FLF131018:FLJ131031 FVB131018:FVF131031 GEX131018:GFB131031 GOT131018:GOX131031 GYP131018:GYT131031 HIL131018:HIP131031 HSH131018:HSL131031 ICD131018:ICH131031 ILZ131018:IMD131031 IVV131018:IVZ131031 JFR131018:JFV131031 JPN131018:JPR131031 JZJ131018:JZN131031 KJF131018:KJJ131031 KTB131018:KTF131031 LCX131018:LDB131031 LMT131018:LMX131031 LWP131018:LWT131031 MGL131018:MGP131031 MQH131018:MQL131031 NAD131018:NAH131031 NJZ131018:NKD131031 NTV131018:NTZ131031 ODR131018:ODV131031 ONN131018:ONR131031 OXJ131018:OXN131031 PHF131018:PHJ131031 PRB131018:PRF131031 QAX131018:QBB131031 QKT131018:QKX131031 QUP131018:QUT131031 REL131018:REP131031 ROH131018:ROL131031 RYD131018:RYH131031 SHZ131018:SID131031 SRV131018:SRZ131031 TBR131018:TBV131031 TLN131018:TLR131031 TVJ131018:TVN131031 UFF131018:UFJ131031 UPB131018:UPF131031 UYX131018:UZB131031 VIT131018:VIX131031 VSP131018:VST131031 WCL131018:WCP131031 WMH131018:WML131031 WWD131018:WWH131031 JR196554:JV196567 TN196554:TR196567 ADJ196554:ADN196567 ANF196554:ANJ196567 AXB196554:AXF196567 BGX196554:BHB196567 BQT196554:BQX196567 CAP196554:CAT196567 CKL196554:CKP196567 CUH196554:CUL196567 DED196554:DEH196567 DNZ196554:DOD196567 DXV196554:DXZ196567 EHR196554:EHV196567 ERN196554:ERR196567 FBJ196554:FBN196567 FLF196554:FLJ196567 FVB196554:FVF196567 GEX196554:GFB196567 GOT196554:GOX196567 GYP196554:GYT196567 HIL196554:HIP196567 HSH196554:HSL196567 ICD196554:ICH196567 ILZ196554:IMD196567 IVV196554:IVZ196567 JFR196554:JFV196567 JPN196554:JPR196567 JZJ196554:JZN196567 KJF196554:KJJ196567 KTB196554:KTF196567 LCX196554:LDB196567 LMT196554:LMX196567 LWP196554:LWT196567 MGL196554:MGP196567 MQH196554:MQL196567 NAD196554:NAH196567 NJZ196554:NKD196567 NTV196554:NTZ196567 ODR196554:ODV196567 ONN196554:ONR196567 OXJ196554:OXN196567 PHF196554:PHJ196567 PRB196554:PRF196567 QAX196554:QBB196567 QKT196554:QKX196567 QUP196554:QUT196567 REL196554:REP196567 ROH196554:ROL196567 RYD196554:RYH196567 SHZ196554:SID196567 SRV196554:SRZ196567 TBR196554:TBV196567 TLN196554:TLR196567 TVJ196554:TVN196567 UFF196554:UFJ196567 UPB196554:UPF196567 UYX196554:UZB196567 VIT196554:VIX196567 VSP196554:VST196567 WCL196554:WCP196567 WMH196554:WML196567 WWD196554:WWH196567 JR262090:JV262103 TN262090:TR262103 ADJ262090:ADN262103 ANF262090:ANJ262103 AXB262090:AXF262103 BGX262090:BHB262103 BQT262090:BQX262103 CAP262090:CAT262103 CKL262090:CKP262103 CUH262090:CUL262103 DED262090:DEH262103 DNZ262090:DOD262103 DXV262090:DXZ262103 EHR262090:EHV262103 ERN262090:ERR262103 FBJ262090:FBN262103 FLF262090:FLJ262103 FVB262090:FVF262103 GEX262090:GFB262103 GOT262090:GOX262103 GYP262090:GYT262103 HIL262090:HIP262103 HSH262090:HSL262103 ICD262090:ICH262103 ILZ262090:IMD262103 IVV262090:IVZ262103 JFR262090:JFV262103 JPN262090:JPR262103 JZJ262090:JZN262103 KJF262090:KJJ262103 KTB262090:KTF262103 LCX262090:LDB262103 LMT262090:LMX262103 LWP262090:LWT262103 MGL262090:MGP262103 MQH262090:MQL262103 NAD262090:NAH262103 NJZ262090:NKD262103 NTV262090:NTZ262103 ODR262090:ODV262103 ONN262090:ONR262103 OXJ262090:OXN262103 PHF262090:PHJ262103 PRB262090:PRF262103 QAX262090:QBB262103 QKT262090:QKX262103 QUP262090:QUT262103 REL262090:REP262103 ROH262090:ROL262103 RYD262090:RYH262103 SHZ262090:SID262103 SRV262090:SRZ262103 TBR262090:TBV262103 TLN262090:TLR262103 TVJ262090:TVN262103 UFF262090:UFJ262103 UPB262090:UPF262103 UYX262090:UZB262103 VIT262090:VIX262103 VSP262090:VST262103 WCL262090:WCP262103 WMH262090:WML262103 WWD262090:WWH262103 JR327626:JV327639 TN327626:TR327639 ADJ327626:ADN327639 ANF327626:ANJ327639 AXB327626:AXF327639 BGX327626:BHB327639 BQT327626:BQX327639 CAP327626:CAT327639 CKL327626:CKP327639 CUH327626:CUL327639 DED327626:DEH327639 DNZ327626:DOD327639 DXV327626:DXZ327639 EHR327626:EHV327639 ERN327626:ERR327639 FBJ327626:FBN327639 FLF327626:FLJ327639 FVB327626:FVF327639 GEX327626:GFB327639 GOT327626:GOX327639 GYP327626:GYT327639 HIL327626:HIP327639 HSH327626:HSL327639 ICD327626:ICH327639 ILZ327626:IMD327639 IVV327626:IVZ327639 JFR327626:JFV327639 JPN327626:JPR327639 JZJ327626:JZN327639 KJF327626:KJJ327639 KTB327626:KTF327639 LCX327626:LDB327639 LMT327626:LMX327639 LWP327626:LWT327639 MGL327626:MGP327639 MQH327626:MQL327639 NAD327626:NAH327639 NJZ327626:NKD327639 NTV327626:NTZ327639 ODR327626:ODV327639 ONN327626:ONR327639 OXJ327626:OXN327639 PHF327626:PHJ327639 PRB327626:PRF327639 QAX327626:QBB327639 QKT327626:QKX327639 QUP327626:QUT327639 REL327626:REP327639 ROH327626:ROL327639 RYD327626:RYH327639 SHZ327626:SID327639 SRV327626:SRZ327639 TBR327626:TBV327639 TLN327626:TLR327639 TVJ327626:TVN327639 UFF327626:UFJ327639 UPB327626:UPF327639 UYX327626:UZB327639 VIT327626:VIX327639 VSP327626:VST327639 WCL327626:WCP327639 WMH327626:WML327639 WWD327626:WWH327639 JR393162:JV393175 TN393162:TR393175 ADJ393162:ADN393175 ANF393162:ANJ393175 AXB393162:AXF393175 BGX393162:BHB393175 BQT393162:BQX393175 CAP393162:CAT393175 CKL393162:CKP393175 CUH393162:CUL393175 DED393162:DEH393175 DNZ393162:DOD393175 DXV393162:DXZ393175 EHR393162:EHV393175 ERN393162:ERR393175 FBJ393162:FBN393175 FLF393162:FLJ393175 FVB393162:FVF393175 GEX393162:GFB393175 GOT393162:GOX393175 GYP393162:GYT393175 HIL393162:HIP393175 HSH393162:HSL393175 ICD393162:ICH393175 ILZ393162:IMD393175 IVV393162:IVZ393175 JFR393162:JFV393175 JPN393162:JPR393175 JZJ393162:JZN393175 KJF393162:KJJ393175 KTB393162:KTF393175 LCX393162:LDB393175 LMT393162:LMX393175 LWP393162:LWT393175 MGL393162:MGP393175 MQH393162:MQL393175 NAD393162:NAH393175 NJZ393162:NKD393175 NTV393162:NTZ393175 ODR393162:ODV393175 ONN393162:ONR393175 OXJ393162:OXN393175 PHF393162:PHJ393175 PRB393162:PRF393175 QAX393162:QBB393175 QKT393162:QKX393175 QUP393162:QUT393175 REL393162:REP393175 ROH393162:ROL393175 RYD393162:RYH393175 SHZ393162:SID393175 SRV393162:SRZ393175 TBR393162:TBV393175 TLN393162:TLR393175 TVJ393162:TVN393175 UFF393162:UFJ393175 UPB393162:UPF393175 UYX393162:UZB393175 VIT393162:VIX393175 VSP393162:VST393175 WCL393162:WCP393175 WMH393162:WML393175 WWD393162:WWH393175 JR458698:JV458711 TN458698:TR458711 ADJ458698:ADN458711 ANF458698:ANJ458711 AXB458698:AXF458711 BGX458698:BHB458711 BQT458698:BQX458711 CAP458698:CAT458711 CKL458698:CKP458711 CUH458698:CUL458711 DED458698:DEH458711 DNZ458698:DOD458711 DXV458698:DXZ458711 EHR458698:EHV458711 ERN458698:ERR458711 FBJ458698:FBN458711 FLF458698:FLJ458711 FVB458698:FVF458711 GEX458698:GFB458711 GOT458698:GOX458711 GYP458698:GYT458711 HIL458698:HIP458711 HSH458698:HSL458711 ICD458698:ICH458711 ILZ458698:IMD458711 IVV458698:IVZ458711 JFR458698:JFV458711 JPN458698:JPR458711 JZJ458698:JZN458711 KJF458698:KJJ458711 KTB458698:KTF458711 LCX458698:LDB458711 LMT458698:LMX458711 LWP458698:LWT458711 MGL458698:MGP458711 MQH458698:MQL458711 NAD458698:NAH458711 NJZ458698:NKD458711 NTV458698:NTZ458711 ODR458698:ODV458711 ONN458698:ONR458711 OXJ458698:OXN458711 PHF458698:PHJ458711 PRB458698:PRF458711 QAX458698:QBB458711 QKT458698:QKX458711 QUP458698:QUT458711 REL458698:REP458711 ROH458698:ROL458711 RYD458698:RYH458711 SHZ458698:SID458711 SRV458698:SRZ458711 TBR458698:TBV458711 TLN458698:TLR458711 TVJ458698:TVN458711 UFF458698:UFJ458711 UPB458698:UPF458711 UYX458698:UZB458711 VIT458698:VIX458711 VSP458698:VST458711 WCL458698:WCP458711 WMH458698:WML458711 WWD458698:WWH458711 JR524234:JV524247 TN524234:TR524247 ADJ524234:ADN524247 ANF524234:ANJ524247 AXB524234:AXF524247 BGX524234:BHB524247 BQT524234:BQX524247 CAP524234:CAT524247 CKL524234:CKP524247 CUH524234:CUL524247 DED524234:DEH524247 DNZ524234:DOD524247 DXV524234:DXZ524247 EHR524234:EHV524247 ERN524234:ERR524247 FBJ524234:FBN524247 FLF524234:FLJ524247 FVB524234:FVF524247 GEX524234:GFB524247 GOT524234:GOX524247 GYP524234:GYT524247 HIL524234:HIP524247 HSH524234:HSL524247 ICD524234:ICH524247 ILZ524234:IMD524247 IVV524234:IVZ524247 JFR524234:JFV524247 JPN524234:JPR524247 JZJ524234:JZN524247 KJF524234:KJJ524247 KTB524234:KTF524247 LCX524234:LDB524247 LMT524234:LMX524247 LWP524234:LWT524247 MGL524234:MGP524247 MQH524234:MQL524247 NAD524234:NAH524247 NJZ524234:NKD524247 NTV524234:NTZ524247 ODR524234:ODV524247 ONN524234:ONR524247 OXJ524234:OXN524247 PHF524234:PHJ524247 PRB524234:PRF524247 QAX524234:QBB524247 QKT524234:QKX524247 QUP524234:QUT524247 REL524234:REP524247 ROH524234:ROL524247 RYD524234:RYH524247 SHZ524234:SID524247 SRV524234:SRZ524247 TBR524234:TBV524247 TLN524234:TLR524247 TVJ524234:TVN524247 UFF524234:UFJ524247 UPB524234:UPF524247 UYX524234:UZB524247 VIT524234:VIX524247 VSP524234:VST524247 WCL524234:WCP524247 WMH524234:WML524247 WWD524234:WWH524247 JR589770:JV589783 TN589770:TR589783 ADJ589770:ADN589783 ANF589770:ANJ589783 AXB589770:AXF589783 BGX589770:BHB589783 BQT589770:BQX589783 CAP589770:CAT589783 CKL589770:CKP589783 CUH589770:CUL589783 DED589770:DEH589783 DNZ589770:DOD589783 DXV589770:DXZ589783 EHR589770:EHV589783 ERN589770:ERR589783 FBJ589770:FBN589783 FLF589770:FLJ589783 FVB589770:FVF589783 GEX589770:GFB589783 GOT589770:GOX589783 GYP589770:GYT589783 HIL589770:HIP589783 HSH589770:HSL589783 ICD589770:ICH589783 ILZ589770:IMD589783 IVV589770:IVZ589783 JFR589770:JFV589783 JPN589770:JPR589783 JZJ589770:JZN589783 KJF589770:KJJ589783 KTB589770:KTF589783 LCX589770:LDB589783 LMT589770:LMX589783 LWP589770:LWT589783 MGL589770:MGP589783 MQH589770:MQL589783 NAD589770:NAH589783 NJZ589770:NKD589783 NTV589770:NTZ589783 ODR589770:ODV589783 ONN589770:ONR589783 OXJ589770:OXN589783 PHF589770:PHJ589783 PRB589770:PRF589783 QAX589770:QBB589783 QKT589770:QKX589783 QUP589770:QUT589783 REL589770:REP589783 ROH589770:ROL589783 RYD589770:RYH589783 SHZ589770:SID589783 SRV589770:SRZ589783 TBR589770:TBV589783 TLN589770:TLR589783 TVJ589770:TVN589783 UFF589770:UFJ589783 UPB589770:UPF589783 UYX589770:UZB589783 VIT589770:VIX589783 VSP589770:VST589783 WCL589770:WCP589783 WMH589770:WML589783 WWD589770:WWH589783 JR655306:JV655319 TN655306:TR655319 ADJ655306:ADN655319 ANF655306:ANJ655319 AXB655306:AXF655319 BGX655306:BHB655319 BQT655306:BQX655319 CAP655306:CAT655319 CKL655306:CKP655319 CUH655306:CUL655319 DED655306:DEH655319 DNZ655306:DOD655319 DXV655306:DXZ655319 EHR655306:EHV655319 ERN655306:ERR655319 FBJ655306:FBN655319 FLF655306:FLJ655319 FVB655306:FVF655319 GEX655306:GFB655319 GOT655306:GOX655319 GYP655306:GYT655319 HIL655306:HIP655319 HSH655306:HSL655319 ICD655306:ICH655319 ILZ655306:IMD655319 IVV655306:IVZ655319 JFR655306:JFV655319 JPN655306:JPR655319 JZJ655306:JZN655319 KJF655306:KJJ655319 KTB655306:KTF655319 LCX655306:LDB655319 LMT655306:LMX655319 LWP655306:LWT655319 MGL655306:MGP655319 MQH655306:MQL655319 NAD655306:NAH655319 NJZ655306:NKD655319 NTV655306:NTZ655319 ODR655306:ODV655319 ONN655306:ONR655319 OXJ655306:OXN655319 PHF655306:PHJ655319 PRB655306:PRF655319 QAX655306:QBB655319 QKT655306:QKX655319 QUP655306:QUT655319 REL655306:REP655319 ROH655306:ROL655319 RYD655306:RYH655319 SHZ655306:SID655319 SRV655306:SRZ655319 TBR655306:TBV655319 TLN655306:TLR655319 TVJ655306:TVN655319 UFF655306:UFJ655319 UPB655306:UPF655319 UYX655306:UZB655319 VIT655306:VIX655319 VSP655306:VST655319 WCL655306:WCP655319 WMH655306:WML655319 WWD655306:WWH655319 JR720842:JV720855 TN720842:TR720855 ADJ720842:ADN720855 ANF720842:ANJ720855 AXB720842:AXF720855 BGX720842:BHB720855 BQT720842:BQX720855 CAP720842:CAT720855 CKL720842:CKP720855 CUH720842:CUL720855 DED720842:DEH720855 DNZ720842:DOD720855 DXV720842:DXZ720855 EHR720842:EHV720855 ERN720842:ERR720855 FBJ720842:FBN720855 FLF720842:FLJ720855 FVB720842:FVF720855 GEX720842:GFB720855 GOT720842:GOX720855 GYP720842:GYT720855 HIL720842:HIP720855 HSH720842:HSL720855 ICD720842:ICH720855 ILZ720842:IMD720855 IVV720842:IVZ720855 JFR720842:JFV720855 JPN720842:JPR720855 JZJ720842:JZN720855 KJF720842:KJJ720855 KTB720842:KTF720855 LCX720842:LDB720855 LMT720842:LMX720855 LWP720842:LWT720855 MGL720842:MGP720855 MQH720842:MQL720855 NAD720842:NAH720855 NJZ720842:NKD720855 NTV720842:NTZ720855 ODR720842:ODV720855 ONN720842:ONR720855 OXJ720842:OXN720855 PHF720842:PHJ720855 PRB720842:PRF720855 QAX720842:QBB720855 QKT720842:QKX720855 QUP720842:QUT720855 REL720842:REP720855 ROH720842:ROL720855 RYD720842:RYH720855 SHZ720842:SID720855 SRV720842:SRZ720855 TBR720842:TBV720855 TLN720842:TLR720855 TVJ720842:TVN720855 UFF720842:UFJ720855 UPB720842:UPF720855 UYX720842:UZB720855 VIT720842:VIX720855 VSP720842:VST720855 WCL720842:WCP720855 WMH720842:WML720855 WWD720842:WWH720855 JR786378:JV786391 TN786378:TR786391 ADJ786378:ADN786391 ANF786378:ANJ786391 AXB786378:AXF786391 BGX786378:BHB786391 BQT786378:BQX786391 CAP786378:CAT786391 CKL786378:CKP786391 CUH786378:CUL786391 DED786378:DEH786391 DNZ786378:DOD786391 DXV786378:DXZ786391 EHR786378:EHV786391 ERN786378:ERR786391 FBJ786378:FBN786391 FLF786378:FLJ786391 FVB786378:FVF786391 GEX786378:GFB786391 GOT786378:GOX786391 GYP786378:GYT786391 HIL786378:HIP786391 HSH786378:HSL786391 ICD786378:ICH786391 ILZ786378:IMD786391 IVV786378:IVZ786391 JFR786378:JFV786391 JPN786378:JPR786391 JZJ786378:JZN786391 KJF786378:KJJ786391 KTB786378:KTF786391 LCX786378:LDB786391 LMT786378:LMX786391 LWP786378:LWT786391 MGL786378:MGP786391 MQH786378:MQL786391 NAD786378:NAH786391 NJZ786378:NKD786391 NTV786378:NTZ786391 ODR786378:ODV786391 ONN786378:ONR786391 OXJ786378:OXN786391 PHF786378:PHJ786391 PRB786378:PRF786391 QAX786378:QBB786391 QKT786378:QKX786391 QUP786378:QUT786391 REL786378:REP786391 ROH786378:ROL786391 RYD786378:RYH786391 SHZ786378:SID786391 SRV786378:SRZ786391 TBR786378:TBV786391 TLN786378:TLR786391 TVJ786378:TVN786391 UFF786378:UFJ786391 UPB786378:UPF786391 UYX786378:UZB786391 VIT786378:VIX786391 VSP786378:VST786391 WCL786378:WCP786391 WMH786378:WML786391 WWD786378:WWH786391 JR851914:JV851927 TN851914:TR851927 ADJ851914:ADN851927 ANF851914:ANJ851927 AXB851914:AXF851927 BGX851914:BHB851927 BQT851914:BQX851927 CAP851914:CAT851927 CKL851914:CKP851927 CUH851914:CUL851927 DED851914:DEH851927 DNZ851914:DOD851927 DXV851914:DXZ851927 EHR851914:EHV851927 ERN851914:ERR851927 FBJ851914:FBN851927 FLF851914:FLJ851927 FVB851914:FVF851927 GEX851914:GFB851927 GOT851914:GOX851927 GYP851914:GYT851927 HIL851914:HIP851927 HSH851914:HSL851927 ICD851914:ICH851927 ILZ851914:IMD851927 IVV851914:IVZ851927 JFR851914:JFV851927 JPN851914:JPR851927 JZJ851914:JZN851927 KJF851914:KJJ851927 KTB851914:KTF851927 LCX851914:LDB851927 LMT851914:LMX851927 LWP851914:LWT851927 MGL851914:MGP851927 MQH851914:MQL851927 NAD851914:NAH851927 NJZ851914:NKD851927 NTV851914:NTZ851927 ODR851914:ODV851927 ONN851914:ONR851927 OXJ851914:OXN851927 PHF851914:PHJ851927 PRB851914:PRF851927 QAX851914:QBB851927 QKT851914:QKX851927 QUP851914:QUT851927 REL851914:REP851927 ROH851914:ROL851927 RYD851914:RYH851927 SHZ851914:SID851927 SRV851914:SRZ851927 TBR851914:TBV851927 TLN851914:TLR851927 TVJ851914:TVN851927 UFF851914:UFJ851927 UPB851914:UPF851927 UYX851914:UZB851927 VIT851914:VIX851927 VSP851914:VST851927 WCL851914:WCP851927 WMH851914:WML851927 WWD851914:WWH851927 JR917450:JV917463 TN917450:TR917463 ADJ917450:ADN917463 ANF917450:ANJ917463 AXB917450:AXF917463 BGX917450:BHB917463 BQT917450:BQX917463 CAP917450:CAT917463 CKL917450:CKP917463 CUH917450:CUL917463 DED917450:DEH917463 DNZ917450:DOD917463 DXV917450:DXZ917463 EHR917450:EHV917463 ERN917450:ERR917463 FBJ917450:FBN917463 FLF917450:FLJ917463 FVB917450:FVF917463 GEX917450:GFB917463 GOT917450:GOX917463 GYP917450:GYT917463 HIL917450:HIP917463 HSH917450:HSL917463 ICD917450:ICH917463 ILZ917450:IMD917463 IVV917450:IVZ917463 JFR917450:JFV917463 JPN917450:JPR917463 JZJ917450:JZN917463 KJF917450:KJJ917463 KTB917450:KTF917463 LCX917450:LDB917463 LMT917450:LMX917463 LWP917450:LWT917463 MGL917450:MGP917463 MQH917450:MQL917463 NAD917450:NAH917463 NJZ917450:NKD917463 NTV917450:NTZ917463 ODR917450:ODV917463 ONN917450:ONR917463 OXJ917450:OXN917463 PHF917450:PHJ917463 PRB917450:PRF917463 QAX917450:QBB917463 QKT917450:QKX917463 QUP917450:QUT917463 REL917450:REP917463 ROH917450:ROL917463 RYD917450:RYH917463 SHZ917450:SID917463 SRV917450:SRZ917463 TBR917450:TBV917463 TLN917450:TLR917463 TVJ917450:TVN917463 UFF917450:UFJ917463 UPB917450:UPF917463 UYX917450:UZB917463 VIT917450:VIX917463 VSP917450:VST917463 WCL917450:WCP917463 WMH917450:WML917463 WWD917450:WWH917463 JR982986:JV982999 TN982986:TR982999 ADJ982986:ADN982999 ANF982986:ANJ982999 AXB982986:AXF982999 BGX982986:BHB982999 BQT982986:BQX982999 CAP982986:CAT982999 CKL982986:CKP982999 CUH982986:CUL982999 DED982986:DEH982999 DNZ982986:DOD982999 DXV982986:DXZ982999 EHR982986:EHV982999 ERN982986:ERR982999 FBJ982986:FBN982999 FLF982986:FLJ982999 FVB982986:FVF982999 GEX982986:GFB982999 GOT982986:GOX982999 GYP982986:GYT982999 HIL982986:HIP982999 HSH982986:HSL982999 ICD982986:ICH982999 ILZ982986:IMD982999 IVV982986:IVZ982999 JFR982986:JFV982999 JPN982986:JPR982999 JZJ982986:JZN982999 KJF982986:KJJ982999 KTB982986:KTF982999 LCX982986:LDB982999 LMT982986:LMX982999 LWP982986:LWT982999 MGL982986:MGP982999 MQH982986:MQL982999 NAD982986:NAH982999 NJZ982986:NKD982999 NTV982986:NTZ982999 ODR982986:ODV982999 ONN982986:ONR982999 OXJ982986:OXN982999 PHF982986:PHJ982999 PRB982986:PRF982999 QAX982986:QBB982999 QKT982986:QKX982999 QUP982986:QUT982999 REL982986:REP982999 ROH982986:ROL982999 RYD982986:RYH982999 SHZ982986:SID982999 SRV982986:SRZ982999 TBR982986:TBV982999 TLN982986:TLR982999 TVJ982986:TVN982999 UFF982986:UFJ982999 UPB982986:UPF982999 UYX982986:UZB982999 VIT982986:VIX982999 VSP982986:VST982999 WCL982986:WCP982999 WMH982986:WML982999 JR65482:JV65495 ADJ26:ADN43 ANF26:ANJ43 AXB26:AXF43 BGX26:BHB43 BQT26:BQX43 CAP26:CAT43 CKL26:CKP43 CUH26:CUL43 DED26:DEH43 DNZ26:DOD43 DXV26:DXZ43 EHR26:EHV43 ERN26:ERR43 FBJ26:FBN43 FLF26:FLJ43 FVB26:FVF43 GEX26:GFB43 GOT26:GOX43 GYP26:GYT43 HIL26:HIP43 HSH26:HSL43 ICD26:ICH43 ILZ26:IMD43 IVV26:IVZ43 JFR26:JFV43 JPN26:JPR43 JZJ26:JZN43 KJF26:KJJ43 KTB26:KTF43 LCX26:LDB43 LMT26:LMX43 LWP26:LWT43 MGL26:MGP43 MQH26:MQL43 NAD26:NAH43 NJZ26:NKD43 NTV26:NTZ43 ODR26:ODV43 ONN26:ONR43 OXJ26:OXN43 PHF26:PHJ43 PRB26:PRF43 QAX26:QBB43 QKT26:QKX43 QUP26:QUT43 REL26:REP43 ROH26:ROL43 RYD26:RYH43 SHZ26:SID43 SRV26:SRZ43 TBR26:TBV43 TLN26:TLR43 TVJ26:TVN43 UFF26:UFJ43 UPB26:UPF43 UYX26:UZB43 VIT26:VIX43 VSP26:VST43 WCL26:WCP43 WMH26:WML43 WWD26:WWH43 JR26:JV43" xr:uid="{928CA2A4-0FD1-478A-843F-F2AD085950A9}">
      <formula1>HI$91:HI$142</formula1>
    </dataValidation>
    <dataValidation type="list" allowBlank="1" showInputMessage="1" showErrorMessage="1" sqref="R28:V43" xr:uid="{5812E979-4BFB-4521-883F-F9DC62048A68}">
      <formula1>$A$90:$A$169</formula1>
    </dataValidation>
    <dataValidation type="list" allowBlank="1" showInputMessage="1" showErrorMessage="1" sqref="R26:V27" xr:uid="{FD4C4E32-E320-499D-B6E1-0A5138B28919}">
      <formula1>$A$90:$A$177</formula1>
    </dataValidation>
    <dataValidation type="list" showInputMessage="1" sqref="AV26:AV43" xr:uid="{537F8BB5-F329-4309-B707-E3CE66FA8DE3}">
      <formula1>"宮崎,オンライン"</formula1>
    </dataValidation>
  </dataValidations>
  <printOptions horizontalCentered="1"/>
  <pageMargins left="0.23622047244094491" right="0.23622047244094491" top="0.35433070866141736" bottom="0.35433070866141736"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若松 大暉</cp:lastModifiedBy>
  <cp:lastPrinted>2026-02-09T05:00:36Z</cp:lastPrinted>
  <dcterms:created xsi:type="dcterms:W3CDTF">2017-02-17T03:38:42Z</dcterms:created>
  <dcterms:modified xsi:type="dcterms:W3CDTF">2026-02-09T05:00:40Z</dcterms:modified>
</cp:coreProperties>
</file>