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msc-fs4\人材育成部\01_研修事業\00.集合研修\06.2026年度研修\09.HP掲載　申込書\01.申込書(原本)\02.サテライト\"/>
    </mc:Choice>
  </mc:AlternateContent>
  <xr:revisionPtr revIDLastSave="0" documentId="13_ncr:1_{1FDE5A89-AF93-4D41-9616-080002CB5ED3}" xr6:coauthVersionLast="47" xr6:coauthVersionMax="47" xr10:uidLastSave="{00000000-0000-0000-0000-000000000000}"/>
  <bookViews>
    <workbookView xWindow="10" yWindow="10" windowWidth="19190" windowHeight="10070" xr2:uid="{00000000-000D-0000-FFFF-FFFF00000000}"/>
  </bookViews>
  <sheets>
    <sheet name="申込書" sheetId="3" r:id="rId1"/>
  </sheets>
  <externalReferences>
    <externalReference r:id="rId2"/>
    <externalReference r:id="rId3"/>
    <externalReference r:id="rId4"/>
    <externalReference r:id="rId5"/>
    <externalReference r:id="rId6"/>
    <externalReference r:id="rId7"/>
  </externalReferences>
  <definedNames>
    <definedName name="koumoku">[1]List!$B$6:$B$12</definedName>
    <definedName name="list" localSheetId="0">#REF!</definedName>
    <definedName name="list">#REF!</definedName>
    <definedName name="Officeマスター" localSheetId="0">[2]研修カレンダー!$B$41:$B$49</definedName>
    <definedName name="Officeマスター">[3]研修カレンダー!$B$41:$B$49</definedName>
    <definedName name="_xlnm.Print_Area" localSheetId="0">申込書!$A$1:$BF$61</definedName>
    <definedName name="_xlnm.Print_Area">#REF!</definedName>
    <definedName name="syuukeihyou11">[4]集計表２!$A$3:$AD$109</definedName>
    <definedName name="test" localSheetId="0">#REF!</definedName>
    <definedName name="test">#REF!</definedName>
    <definedName name="T宮研請求書番号管理一覧" localSheetId="0">#REF!</definedName>
    <definedName name="T宮研請求書番号管理一覧">#REF!</definedName>
    <definedName name="Webマスター" localSheetId="0">[2]研修カレンダー!$B$53:$B$58</definedName>
    <definedName name="Webマスター">[3]研修カレンダー!$B$53:$B$58</definedName>
    <definedName name="コース番号" localSheetId="0">#REF!</definedName>
    <definedName name="コース番号">#REF!</definedName>
    <definedName name="ジャンル" localSheetId="0">[2]研修カレンダー!$A$41,[2]研修カレンダー!$A$42,[2]研修カレンダー!$A$43,[2]研修カレンダー!$A$44,[2]研修カレンダー!$A$45</definedName>
    <definedName name="ジャンル">[3]研修カレンダー!$A$41,[3]研修カレンダー!$A$42,[3]研修カレンダー!$A$43,[3]研修カレンダー!$A$44,[3]研修カレンダー!$A$45</definedName>
    <definedName name="ソーシャル研修" localSheetId="0">[2]研修カレンダー!$B$61:$B$62</definedName>
    <definedName name="ソーシャル研修">[3]研修カレンダー!$B$61:$B$62</definedName>
    <definedName name="デザインマスター" localSheetId="0">[2]研修カレンダー!$B$59:$B$60</definedName>
    <definedName name="デザインマスター">[3]研修カレンダー!$B$59:$B$60</definedName>
    <definedName name="ネットワーク研修" localSheetId="0">[2]研修カレンダー!$B$63:$B$65</definedName>
    <definedName name="ネットワーク研修">[3]研修カレンダー!$B$63:$B$65</definedName>
    <definedName name="価格台帳" localSheetId="0">#REF!</definedName>
    <definedName name="価格台帳">#REF!</definedName>
    <definedName name="期">[5]work!$A$22:$A$23</definedName>
    <definedName name="研修区分">[5]work!$A$26:$A$29</definedName>
    <definedName name="商品台帳" localSheetId="0">#REF!</definedName>
    <definedName name="商品台帳">#REF!</definedName>
    <definedName name="商品名" localSheetId="0">#REF!</definedName>
    <definedName name="商品名">#REF!</definedName>
    <definedName name="地域SC">[5]work!$A$1:$A$19</definedName>
    <definedName name="得意先台帳" localSheetId="0">#REF!</definedName>
    <definedName name="得意先台帳">#REF!</definedName>
    <definedName name="得意先名" localSheetId="0">#REF!</definedName>
    <definedName name="得意先名">#REF!</definedName>
    <definedName name="評価テーブル" localSheetId="0">#REF!</definedName>
    <definedName name="評価テーブル">#REF!</definedName>
    <definedName name="報奨金テーブル">'[6]達成評価（３）'!$F$3:$G$6</definedName>
    <definedName name="曜日" localSheetId="0">#REF!</definedName>
    <definedName name="曜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15" i="3" l="1"/>
  <c r="BD17" i="3" l="1"/>
  <c r="BD19" i="3"/>
  <c r="BD21" i="3"/>
  <c r="BD23" i="3"/>
  <c r="BD25" i="3"/>
  <c r="BD27" i="3"/>
  <c r="BD29" i="3"/>
  <c r="BD31" i="3"/>
  <c r="BD33" i="3"/>
  <c r="W15" i="3" l="1"/>
  <c r="AW17" i="3"/>
  <c r="AW15" i="3"/>
  <c r="AW33" i="3"/>
  <c r="AZ17" i="3"/>
  <c r="AZ19" i="3"/>
  <c r="AZ21" i="3"/>
  <c r="AZ23" i="3"/>
  <c r="AZ25" i="3"/>
  <c r="AZ27" i="3"/>
  <c r="AZ29" i="3"/>
  <c r="AZ31" i="3"/>
  <c r="AZ33" i="3"/>
  <c r="AZ15" i="3" l="1"/>
  <c r="AZ35" i="3" l="1"/>
  <c r="W29" i="3"/>
  <c r="BE33" i="3"/>
  <c r="BC33" i="3"/>
  <c r="W33" i="3"/>
  <c r="BE31" i="3"/>
  <c r="BC31" i="3"/>
  <c r="AW31" i="3"/>
  <c r="W31" i="3"/>
  <c r="BE29" i="3"/>
  <c r="BC29" i="3"/>
  <c r="AW29" i="3"/>
  <c r="BE17" i="3"/>
  <c r="BE19" i="3"/>
  <c r="BE21" i="3"/>
  <c r="BE23" i="3"/>
  <c r="BE25" i="3"/>
  <c r="BE27" i="3"/>
  <c r="BC17" i="3"/>
  <c r="BC19" i="3"/>
  <c r="BC21" i="3"/>
  <c r="BC23" i="3"/>
  <c r="BC25" i="3"/>
  <c r="BC27" i="3"/>
  <c r="AW19" i="3"/>
  <c r="AW21" i="3"/>
  <c r="AW23" i="3"/>
  <c r="AW25" i="3"/>
  <c r="AW27" i="3"/>
  <c r="W17" i="3"/>
  <c r="W19" i="3"/>
  <c r="W21" i="3"/>
  <c r="W23" i="3"/>
  <c r="W25" i="3"/>
  <c r="W27" i="3"/>
  <c r="BE15" i="3"/>
  <c r="BC15" i="3"/>
  <c r="BE35" i="3" l="1"/>
  <c r="BC35" i="3"/>
  <c r="AW35" i="3"/>
  <c r="V35" i="3"/>
</calcChain>
</file>

<file path=xl/sharedStrings.xml><?xml version="1.0" encoding="utf-8"?>
<sst xmlns="http://schemas.openxmlformats.org/spreadsheetml/2006/main" count="85" uniqueCount="85">
  <si>
    <t>申込日</t>
    <rPh sb="0" eb="2">
      <t>モウシコミ</t>
    </rPh>
    <rPh sb="2" eb="3">
      <t>ビ</t>
    </rPh>
    <phoneticPr fontId="5"/>
  </si>
  <si>
    <t>年</t>
    <rPh sb="0" eb="1">
      <t>ネン</t>
    </rPh>
    <phoneticPr fontId="5"/>
  </si>
  <si>
    <t>月</t>
    <rPh sb="0" eb="1">
      <t>ツキ</t>
    </rPh>
    <phoneticPr fontId="5"/>
  </si>
  <si>
    <t>日</t>
    <rPh sb="0" eb="1">
      <t>ヒ</t>
    </rPh>
    <phoneticPr fontId="5"/>
  </si>
  <si>
    <t>貴社名</t>
    <rPh sb="0" eb="2">
      <t>キシャ</t>
    </rPh>
    <rPh sb="2" eb="3">
      <t>メイ</t>
    </rPh>
    <phoneticPr fontId="5"/>
  </si>
  <si>
    <t>　　申込責任者氏名</t>
    <rPh sb="2" eb="4">
      <t>モウシコミ</t>
    </rPh>
    <rPh sb="4" eb="7">
      <t>セキニンシャ</t>
    </rPh>
    <rPh sb="7" eb="9">
      <t>シメイ</t>
    </rPh>
    <phoneticPr fontId="5"/>
  </si>
  <si>
    <t>講座コード</t>
    <rPh sb="0" eb="2">
      <t>コウザ</t>
    </rPh>
    <phoneticPr fontId="5"/>
  </si>
  <si>
    <t>講座名</t>
    <rPh sb="0" eb="2">
      <t>コウザ</t>
    </rPh>
    <rPh sb="2" eb="3">
      <t>メイ</t>
    </rPh>
    <phoneticPr fontId="5"/>
  </si>
  <si>
    <t>受講開始日</t>
    <rPh sb="0" eb="2">
      <t>ジュコウ</t>
    </rPh>
    <rPh sb="2" eb="5">
      <t>カイシビ</t>
    </rPh>
    <phoneticPr fontId="5"/>
  </si>
  <si>
    <t>日数</t>
    <rPh sb="0" eb="2">
      <t>ニッスウ</t>
    </rPh>
    <phoneticPr fontId="5"/>
  </si>
  <si>
    <t>時間数</t>
    <rPh sb="0" eb="2">
      <t>ジカン</t>
    </rPh>
    <rPh sb="2" eb="3">
      <t>スウ</t>
    </rPh>
    <phoneticPr fontId="5"/>
  </si>
  <si>
    <t>㈱宮崎県ソフトウェアセンター</t>
    <phoneticPr fontId="5"/>
  </si>
  <si>
    <t>TEL</t>
    <phoneticPr fontId="5"/>
  </si>
  <si>
    <t>FAX</t>
    <phoneticPr fontId="5"/>
  </si>
  <si>
    <t>E-Mail</t>
    <phoneticPr fontId="5"/>
  </si>
  <si>
    <t>　　フリガナ</t>
    <phoneticPr fontId="5"/>
  </si>
  <si>
    <t>所属部署</t>
    <phoneticPr fontId="5"/>
  </si>
  <si>
    <t>ＦＡＸ : 0985-30-5053 　MAIL：　ken-moushikomi@miyazaki-nw.or.jp</t>
    <phoneticPr fontId="5"/>
  </si>
  <si>
    <t>メールアドレス</t>
    <phoneticPr fontId="5"/>
  </si>
  <si>
    <t>助成金使用有無</t>
    <rPh sb="0" eb="3">
      <t>ジョセイキン</t>
    </rPh>
    <rPh sb="3" eb="5">
      <t>シヨウ</t>
    </rPh>
    <rPh sb="5" eb="7">
      <t>ウム</t>
    </rPh>
    <phoneticPr fontId="5"/>
  </si>
  <si>
    <t>受講料(税込)</t>
    <rPh sb="0" eb="3">
      <t>ジュコウリョウ</t>
    </rPh>
    <rPh sb="4" eb="5">
      <t>ゼイ</t>
    </rPh>
    <rPh sb="5" eb="6">
      <t>コミ</t>
    </rPh>
    <phoneticPr fontId="5"/>
  </si>
  <si>
    <t>合計金額</t>
    <rPh sb="0" eb="4">
      <t>ゴウケイキンガク</t>
    </rPh>
    <phoneticPr fontId="5"/>
  </si>
  <si>
    <t>受講者氏名(フリガナ)</t>
    <rPh sb="0" eb="3">
      <t>ジュコウシャ</t>
    </rPh>
    <rPh sb="3" eb="5">
      <t>シメイ</t>
    </rPh>
    <phoneticPr fontId="5"/>
  </si>
  <si>
    <t>受講終了日</t>
    <rPh sb="0" eb="2">
      <t>ジュコウ</t>
    </rPh>
    <rPh sb="2" eb="5">
      <t>シュウリョウビ</t>
    </rPh>
    <phoneticPr fontId="5"/>
  </si>
  <si>
    <t>会場希望</t>
    <rPh sb="0" eb="2">
      <t>カイジョウ</t>
    </rPh>
    <rPh sb="2" eb="4">
      <t>キボウ</t>
    </rPh>
    <phoneticPr fontId="29"/>
  </si>
  <si>
    <t>企画部宛</t>
    <rPh sb="0" eb="2">
      <t>キカク</t>
    </rPh>
    <rPh sb="2" eb="3">
      <t>ブ</t>
    </rPh>
    <phoneticPr fontId="5"/>
  </si>
  <si>
    <t>№</t>
  </si>
  <si>
    <t>ジャンル</t>
  </si>
  <si>
    <t>開始
時間</t>
  </si>
  <si>
    <t>終了
時間</t>
  </si>
  <si>
    <t>Vol.1.02</t>
    <phoneticPr fontId="5"/>
  </si>
  <si>
    <t>対象者</t>
    <rPh sb="0" eb="3">
      <t>タイショウシャ</t>
    </rPh>
    <phoneticPr fontId="0"/>
  </si>
  <si>
    <t>集合研修　コース名（仮）</t>
    <rPh sb="0" eb="2">
      <t>シュウゴウ</t>
    </rPh>
    <rPh sb="2" eb="4">
      <t>ケンシュウ</t>
    </rPh>
    <rPh sb="10" eb="11">
      <t>カリ</t>
    </rPh>
    <phoneticPr fontId="0"/>
  </si>
  <si>
    <t>開始日</t>
    <rPh sb="0" eb="3">
      <t>カイシビ</t>
    </rPh>
    <phoneticPr fontId="0"/>
  </si>
  <si>
    <t>終了日</t>
    <rPh sb="0" eb="3">
      <t>シュウリョウビ</t>
    </rPh>
    <phoneticPr fontId="0"/>
  </si>
  <si>
    <t>日数</t>
    <rPh sb="0" eb="2">
      <t>ニッスウ</t>
    </rPh>
    <phoneticPr fontId="0"/>
  </si>
  <si>
    <t>昼休憩</t>
    <rPh sb="0" eb="3">
      <t>ヒルキュウケイ</t>
    </rPh>
    <phoneticPr fontId="0"/>
  </si>
  <si>
    <t>時間数
（1日）</t>
    <rPh sb="0" eb="3">
      <t>ジカンスウ</t>
    </rPh>
    <rPh sb="6" eb="7">
      <t>ニチ</t>
    </rPh>
    <phoneticPr fontId="0"/>
  </si>
  <si>
    <t>時間数
（合計）</t>
    <rPh sb="0" eb="3">
      <t>ジカンスウ</t>
    </rPh>
    <rPh sb="5" eb="7">
      <t>ゴウケイ</t>
    </rPh>
    <phoneticPr fontId="0"/>
  </si>
  <si>
    <t>募集
人数</t>
    <rPh sb="0" eb="2">
      <t>ボシュウ</t>
    </rPh>
    <rPh sb="3" eb="5">
      <t>ニンズウ</t>
    </rPh>
    <phoneticPr fontId="0"/>
  </si>
  <si>
    <t>受講価格
(税込）</t>
    <rPh sb="0" eb="2">
      <t>ジュコウ</t>
    </rPh>
    <rPh sb="2" eb="4">
      <t>カカク</t>
    </rPh>
    <rPh sb="6" eb="8">
      <t>ゼイコミ</t>
    </rPh>
    <phoneticPr fontId="0"/>
  </si>
  <si>
    <t>【ライブ】アジャイル開発　はじめの一歩</t>
  </si>
  <si>
    <t>【ライブ】PostgreSQL運用管理トレーニング</t>
  </si>
  <si>
    <t>【ライブ】ISMS実践トレーニング～ポリシー、リスクアセスメント、管理策の選択～</t>
  </si>
  <si>
    <t>【ライブ】業務分析設計概説～システム開発における要件定義のまとめ方～</t>
  </si>
  <si>
    <t>【ライブ】システム品質の基礎</t>
  </si>
  <si>
    <t>【ライブ】ISMS内部監査実践トレーニング～ロールプレイによる実務スキルの修得～</t>
  </si>
  <si>
    <t>【ライブ】Webアプリケーション方式設計</t>
  </si>
  <si>
    <t>【ライブ】DX推進のための経営戦略コンサルティング</t>
  </si>
  <si>
    <t>【ライブ】システム品質の計画</t>
  </si>
  <si>
    <t>【ライブ】アプリケーションテスト 実践トレーニング</t>
  </si>
  <si>
    <t>【ライブ】体験！初めてのReact.js～SPA（シングルページアプリケーション）開発編～</t>
  </si>
  <si>
    <t>【ライブ】ゼロからはじめるテスト超入門</t>
  </si>
  <si>
    <t>【ライブ】テスト自動化のためのJUnit基礎</t>
  </si>
  <si>
    <t>【ライブ】Vue.jsによるSPA(シングルページアプリケーション)開発</t>
  </si>
  <si>
    <t>【ライブ】システム運用におけるSLAの作成</t>
  </si>
  <si>
    <t>【ライブ】アプリ開発者のための、Dockerで学ぶコンテナ仮想化入門</t>
  </si>
  <si>
    <t>【ライブ】ビジネスパーソンに求められる共創型交渉術</t>
  </si>
  <si>
    <t>【ライブ】Linuxシステムの運用管理(性能評価＆トラブルシューティング編)</t>
  </si>
  <si>
    <t>【ライブ】Web技術者のためのREST API開発（JS編）～構築から利用まで～</t>
  </si>
  <si>
    <t>T13</t>
  </si>
  <si>
    <t>T14</t>
  </si>
  <si>
    <t>T16</t>
  </si>
  <si>
    <t>T18</t>
  </si>
  <si>
    <t>T21</t>
  </si>
  <si>
    <t>T23</t>
  </si>
  <si>
    <t>T25</t>
  </si>
  <si>
    <t>T30</t>
  </si>
  <si>
    <t>T32</t>
  </si>
  <si>
    <t>T34</t>
  </si>
  <si>
    <t>T35</t>
  </si>
  <si>
    <t>T36</t>
  </si>
  <si>
    <t>T38</t>
  </si>
  <si>
    <t>T42</t>
  </si>
  <si>
    <t>T45</t>
  </si>
  <si>
    <t>T47</t>
  </si>
  <si>
    <t>T51</t>
  </si>
  <si>
    <t>T52</t>
  </si>
  <si>
    <t>T54</t>
  </si>
  <si>
    <t>T56</t>
  </si>
  <si>
    <t>T58</t>
  </si>
  <si>
    <t>T60</t>
  </si>
  <si>
    <t>【ライブ】生成AIによるシステム開発体験（アプリケーション実装・単体テスト編）</t>
  </si>
  <si>
    <t>【ライブ】Windows Serverの応用～Active Directory～</t>
  </si>
  <si>
    <t>【ライブ】管理職・リーダーのための「キャリア支援」ワークショップ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</si>
</sst>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quot;歳&quot;"/>
    <numFmt numFmtId="177" formatCode="##&quot;日&quot;"/>
    <numFmt numFmtId="178" formatCode="[h]:mm"/>
    <numFmt numFmtId="179" formatCode="m/d\(aaa\)"/>
    <numFmt numFmtId="180" formatCode="#0&quot;日&quot;"/>
    <numFmt numFmtId="181" formatCode="&quot;¥&quot;#,##0_);\(&quot;¥&quot;#,##0\)"/>
  </numFmts>
  <fonts count="33" x14ac:knownFonts="1">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scheme val="minor"/>
    </font>
    <font>
      <sz val="11"/>
      <color theme="1"/>
      <name val="ＭＳ Ｐゴシック"/>
      <family val="3"/>
      <charset val="128"/>
      <scheme val="minor"/>
    </font>
    <font>
      <sz val="10"/>
      <color indexed="8"/>
      <name val="ＭＳ Ｐゴシック"/>
      <family val="3"/>
      <charset val="128"/>
      <scheme val="major"/>
    </font>
    <font>
      <sz val="6"/>
      <name val="ＭＳ Ｐゴシック"/>
      <family val="3"/>
      <charset val="128"/>
    </font>
    <font>
      <sz val="11"/>
      <color indexed="8"/>
      <name val="ＭＳ Ｐゴシック"/>
      <family val="3"/>
      <charset val="128"/>
      <scheme val="major"/>
    </font>
    <font>
      <sz val="11"/>
      <color indexed="8"/>
      <name val="HG丸ｺﾞｼｯｸM-PRO"/>
      <family val="3"/>
      <charset val="128"/>
    </font>
    <font>
      <sz val="8"/>
      <color indexed="8"/>
      <name val="ＭＳ Ｐゴシック"/>
      <family val="3"/>
      <charset val="128"/>
      <scheme val="major"/>
    </font>
    <font>
      <sz val="11"/>
      <color indexed="8"/>
      <name val="MS UI Gothic"/>
      <family val="3"/>
      <charset val="128"/>
    </font>
    <font>
      <sz val="11"/>
      <name val="ＭＳ Ｐゴシック"/>
      <family val="3"/>
      <charset val="128"/>
      <scheme val="minor"/>
    </font>
    <font>
      <sz val="11"/>
      <color indexed="8"/>
      <name val="ＭＳ Ｐゴシック"/>
      <family val="3"/>
      <charset val="128"/>
      <scheme val="minor"/>
    </font>
    <font>
      <sz val="11"/>
      <color indexed="8"/>
      <name val="HGP創英角ｺﾞｼｯｸUB"/>
      <family val="3"/>
      <charset val="128"/>
    </font>
    <font>
      <u/>
      <sz val="11"/>
      <color theme="10"/>
      <name val="ＭＳ Ｐゴシック"/>
      <family val="3"/>
      <charset val="128"/>
      <scheme val="minor"/>
    </font>
    <font>
      <sz val="10"/>
      <color indexed="8"/>
      <name val="ＭＳ Ｐゴシック"/>
      <family val="3"/>
      <charset val="128"/>
      <scheme val="minor"/>
    </font>
    <font>
      <sz val="8"/>
      <name val="MS UI Gothic"/>
      <family val="3"/>
      <charset val="128"/>
    </font>
    <font>
      <sz val="11"/>
      <name val="MS UI Gothic"/>
      <family val="3"/>
      <charset val="128"/>
    </font>
    <font>
      <sz val="12"/>
      <color indexed="8"/>
      <name val="ＭＳ Ｐゴシック"/>
      <family val="3"/>
      <charset val="128"/>
      <scheme val="minor"/>
    </font>
    <font>
      <sz val="9"/>
      <name val="ＭＳ Ｐゴシック"/>
      <family val="3"/>
      <charset val="128"/>
      <scheme val="major"/>
    </font>
    <font>
      <sz val="10"/>
      <color indexed="8"/>
      <name val="MS UI Gothic"/>
      <family val="3"/>
      <charset val="128"/>
    </font>
    <font>
      <sz val="10"/>
      <name val="MS UI Gothic"/>
      <family val="3"/>
      <charset val="128"/>
    </font>
    <font>
      <sz val="10.5"/>
      <name val="ＭＳ 明朝"/>
      <family val="1"/>
      <charset val="128"/>
    </font>
    <font>
      <sz val="11"/>
      <name val="ＭＳ Ｐゴシック"/>
      <family val="3"/>
      <charset val="128"/>
    </font>
    <font>
      <sz val="11"/>
      <name val="ＭＳ ゴシック"/>
      <family val="3"/>
      <charset val="128"/>
    </font>
    <font>
      <sz val="11"/>
      <color indexed="8"/>
      <name val="ＭＳ Ｐゴシック"/>
      <family val="3"/>
      <charset val="128"/>
    </font>
    <font>
      <sz val="10"/>
      <color theme="1"/>
      <name val="メイリオ"/>
      <family val="3"/>
      <charset val="128"/>
    </font>
    <font>
      <b/>
      <sz val="14"/>
      <color indexed="8"/>
      <name val="MS UI Gothic"/>
      <family val="3"/>
      <charset val="128"/>
    </font>
    <font>
      <sz val="12"/>
      <color theme="1"/>
      <name val="メイリオ"/>
      <family val="3"/>
      <charset val="128"/>
    </font>
    <font>
      <sz val="12"/>
      <name val="メイリオ"/>
      <family val="3"/>
      <charset val="128"/>
    </font>
    <font>
      <sz val="6"/>
      <name val="ＭＳ Ｐゴシック"/>
      <family val="2"/>
      <charset val="128"/>
    </font>
    <font>
      <sz val="12"/>
      <color rgb="FF000000"/>
      <name val="メイリオ"/>
      <family val="3"/>
      <charset val="128"/>
    </font>
    <font>
      <sz val="11"/>
      <color theme="1"/>
      <name val="メイリオ"/>
      <family val="3"/>
      <charset val="128"/>
    </font>
    <font>
      <sz val="11"/>
      <name val="メイリオ"/>
      <family val="3"/>
      <charset val="128"/>
    </font>
  </fonts>
  <fills count="6">
    <fill>
      <patternFill patternType="none"/>
    </fill>
    <fill>
      <patternFill patternType="gray125"/>
    </fill>
    <fill>
      <patternFill patternType="solid">
        <fgColor indexed="26"/>
      </patternFill>
    </fill>
    <fill>
      <patternFill patternType="solid">
        <fgColor theme="0"/>
        <bgColor indexed="64"/>
      </patternFill>
    </fill>
    <fill>
      <patternFill patternType="solid">
        <fgColor rgb="FFFFFFFF"/>
        <bgColor rgb="FF000000"/>
      </patternFill>
    </fill>
    <fill>
      <patternFill patternType="solid">
        <fgColor theme="6" tint="0.59999389629810485"/>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auto="1"/>
      </left>
      <right/>
      <top/>
      <bottom style="thin">
        <color auto="1"/>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s>
  <cellStyleXfs count="32">
    <xf numFmtId="0" fontId="0" fillId="0" borderId="0">
      <alignment vertical="center"/>
    </xf>
    <xf numFmtId="0" fontId="3" fillId="0" borderId="0">
      <alignment vertical="center"/>
    </xf>
    <xf numFmtId="0" fontId="13" fillId="0" borderId="0" applyNumberFormat="0" applyFill="0" applyBorder="0" applyAlignment="0" applyProtection="0">
      <alignment vertical="center"/>
    </xf>
    <xf numFmtId="6" fontId="3" fillId="0" borderId="0" applyFont="0" applyFill="0" applyBorder="0" applyAlignment="0" applyProtection="0">
      <alignment vertical="center"/>
    </xf>
    <xf numFmtId="0" fontId="21" fillId="0" borderId="0">
      <alignment vertical="center"/>
    </xf>
    <xf numFmtId="38" fontId="22" fillId="0" borderId="0" applyFont="0" applyFill="0" applyBorder="0" applyAlignment="0" applyProtection="0"/>
    <xf numFmtId="0" fontId="22" fillId="0" borderId="0">
      <alignment vertical="center"/>
    </xf>
    <xf numFmtId="38" fontId="5" fillId="0" borderId="0" applyFont="0" applyFill="0" applyBorder="0" applyAlignment="0" applyProtection="0">
      <alignment vertical="center"/>
    </xf>
    <xf numFmtId="9" fontId="2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0" fontId="22" fillId="2" borderId="13" applyNumberFormat="0" applyFont="0" applyAlignment="0" applyProtection="0">
      <alignment vertical="center"/>
    </xf>
    <xf numFmtId="38" fontId="23"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2" fillId="0" borderId="0">
      <alignment vertical="center"/>
    </xf>
    <xf numFmtId="0" fontId="22" fillId="0" borderId="0">
      <alignment vertical="center"/>
    </xf>
    <xf numFmtId="0" fontId="2" fillId="0" borderId="0">
      <alignment vertical="center"/>
    </xf>
    <xf numFmtId="0" fontId="2" fillId="0" borderId="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155">
    <xf numFmtId="0" fontId="0" fillId="0" borderId="0" xfId="0">
      <alignment vertical="center"/>
    </xf>
    <xf numFmtId="0" fontId="4" fillId="0" borderId="0" xfId="1" applyFont="1">
      <alignment vertical="center"/>
    </xf>
    <xf numFmtId="0" fontId="6" fillId="0" borderId="0" xfId="1" applyFont="1">
      <alignment vertical="center"/>
    </xf>
    <xf numFmtId="0" fontId="7" fillId="0" borderId="0" xfId="1" applyFont="1">
      <alignment vertical="center"/>
    </xf>
    <xf numFmtId="0" fontId="9" fillId="0" borderId="0" xfId="1" applyFont="1">
      <alignment vertical="center"/>
    </xf>
    <xf numFmtId="0" fontId="12" fillId="0" borderId="0" xfId="1" applyFont="1" applyProtection="1">
      <alignment vertical="center"/>
      <protection locked="0"/>
    </xf>
    <xf numFmtId="0" fontId="9" fillId="0" borderId="0" xfId="1" applyFont="1" applyAlignment="1">
      <alignment horizontal="center" vertical="center"/>
    </xf>
    <xf numFmtId="0" fontId="9" fillId="0" borderId="0" xfId="1" applyFont="1" applyProtection="1">
      <alignment vertical="center"/>
      <protection locked="0"/>
    </xf>
    <xf numFmtId="49" fontId="9" fillId="0" borderId="0" xfId="1" applyNumberFormat="1" applyFont="1" applyProtection="1">
      <alignment vertical="center"/>
      <protection locked="0"/>
    </xf>
    <xf numFmtId="0" fontId="15" fillId="0" borderId="0" xfId="1" applyFont="1" applyAlignment="1">
      <alignment vertical="center" wrapText="1"/>
    </xf>
    <xf numFmtId="0" fontId="16" fillId="0" borderId="0" xfId="1" applyFont="1">
      <alignment vertical="center"/>
    </xf>
    <xf numFmtId="0" fontId="7" fillId="0" borderId="6" xfId="1" applyFont="1" applyBorder="1">
      <alignment vertical="center"/>
    </xf>
    <xf numFmtId="0" fontId="9" fillId="0" borderId="6" xfId="1" applyFont="1" applyBorder="1" applyAlignment="1">
      <alignment horizontal="left" vertical="center"/>
    </xf>
    <xf numFmtId="0" fontId="9" fillId="0" borderId="6" xfId="1" applyFont="1" applyBorder="1" applyAlignment="1">
      <alignment horizontal="right" vertical="center"/>
    </xf>
    <xf numFmtId="0" fontId="9" fillId="0" borderId="0" xfId="1" applyFont="1" applyAlignment="1">
      <alignment horizontal="right" vertical="center"/>
    </xf>
    <xf numFmtId="0" fontId="9" fillId="0" borderId="0" xfId="1" applyFont="1" applyAlignment="1" applyProtection="1">
      <alignment horizontal="center" vertical="center"/>
      <protection locked="0"/>
    </xf>
    <xf numFmtId="0" fontId="9" fillId="0" borderId="7" xfId="1" applyFont="1" applyBorder="1" applyAlignment="1">
      <alignment horizontal="center" vertical="center"/>
    </xf>
    <xf numFmtId="0" fontId="3" fillId="0" borderId="0" xfId="1">
      <alignment vertical="center"/>
    </xf>
    <xf numFmtId="0" fontId="7" fillId="0" borderId="0" xfId="1" applyFont="1" applyAlignment="1">
      <alignment horizontal="center" vertical="center"/>
    </xf>
    <xf numFmtId="0" fontId="25" fillId="0" borderId="4" xfId="0" applyFont="1" applyBorder="1">
      <alignment vertical="center"/>
    </xf>
    <xf numFmtId="0" fontId="25" fillId="0" borderId="4" xfId="0" applyFont="1" applyBorder="1" applyAlignment="1">
      <alignment horizontal="center" vertical="center"/>
    </xf>
    <xf numFmtId="0" fontId="19" fillId="0" borderId="6" xfId="1" applyFont="1" applyBorder="1" applyAlignment="1">
      <alignment horizontal="center" vertical="center"/>
    </xf>
    <xf numFmtId="0" fontId="27" fillId="0" borderId="4" xfId="30" applyFont="1" applyBorder="1">
      <alignment vertical="center"/>
    </xf>
    <xf numFmtId="180" fontId="27" fillId="0" borderId="4" xfId="30" applyNumberFormat="1" applyFont="1" applyBorder="1">
      <alignment vertical="center"/>
    </xf>
    <xf numFmtId="0" fontId="27" fillId="0" borderId="4" xfId="0" applyFont="1" applyBorder="1" applyAlignment="1">
      <alignment horizontal="left" vertical="center"/>
    </xf>
    <xf numFmtId="0" fontId="30" fillId="0" borderId="4" xfId="0" applyFont="1" applyBorder="1" applyAlignment="1">
      <alignment horizontal="left" vertical="center"/>
    </xf>
    <xf numFmtId="0" fontId="26" fillId="0" borderId="0" xfId="1" applyFont="1">
      <alignment vertical="center"/>
    </xf>
    <xf numFmtId="0" fontId="9" fillId="0" borderId="0" xfId="1" applyFont="1" applyAlignment="1">
      <alignment horizontal="left" vertical="center"/>
    </xf>
    <xf numFmtId="0" fontId="8" fillId="0" borderId="0" xfId="1" applyFont="1">
      <alignment vertical="center"/>
    </xf>
    <xf numFmtId="0" fontId="9" fillId="0" borderId="1" xfId="1" applyFont="1" applyBorder="1" applyAlignment="1">
      <alignment horizontal="center" vertical="center"/>
    </xf>
    <xf numFmtId="0" fontId="27" fillId="0" borderId="4" xfId="0" applyFont="1" applyBorder="1" applyAlignment="1">
      <alignment horizontal="center" vertical="center"/>
    </xf>
    <xf numFmtId="0" fontId="27" fillId="0" borderId="4" xfId="30" applyFont="1" applyBorder="1" applyAlignment="1">
      <alignment horizontal="center" vertical="center"/>
    </xf>
    <xf numFmtId="181" fontId="31" fillId="0" borderId="4" xfId="0" applyNumberFormat="1" applyFont="1" applyBorder="1">
      <alignment vertical="center"/>
    </xf>
    <xf numFmtId="0" fontId="0" fillId="0" borderId="4" xfId="0" applyBorder="1">
      <alignment vertical="center"/>
    </xf>
    <xf numFmtId="14" fontId="27" fillId="0" borderId="4" xfId="30" applyNumberFormat="1" applyFont="1" applyBorder="1" applyAlignment="1">
      <alignment horizontal="center" vertical="center"/>
    </xf>
    <xf numFmtId="14" fontId="0" fillId="0" borderId="5" xfId="0" applyNumberFormat="1" applyBorder="1" applyAlignment="1">
      <alignment horizontal="center" vertical="center"/>
    </xf>
    <xf numFmtId="20" fontId="0" fillId="0" borderId="5" xfId="0" applyNumberFormat="1" applyBorder="1" applyAlignment="1">
      <alignment horizontal="right" vertical="center"/>
    </xf>
    <xf numFmtId="20" fontId="0" fillId="0" borderId="14" xfId="0" applyNumberFormat="1" applyBorder="1" applyAlignment="1">
      <alignment horizontal="right" vertical="center"/>
    </xf>
    <xf numFmtId="14" fontId="0" fillId="0" borderId="4" xfId="0" applyNumberFormat="1" applyBorder="1" applyAlignment="1">
      <alignment horizontal="center" vertical="center"/>
    </xf>
    <xf numFmtId="20" fontId="0" fillId="0" borderId="15" xfId="0" applyNumberFormat="1" applyBorder="1" applyAlignment="1">
      <alignment horizontal="right" vertical="center"/>
    </xf>
    <xf numFmtId="0" fontId="27" fillId="0" borderId="0" xfId="30" applyFont="1">
      <alignment vertical="center"/>
    </xf>
    <xf numFmtId="0" fontId="25" fillId="0" borderId="0" xfId="0" applyFont="1">
      <alignment vertical="center"/>
    </xf>
    <xf numFmtId="0" fontId="27" fillId="0" borderId="0" xfId="0" applyFont="1" applyAlignment="1">
      <alignment horizontal="center" vertical="center"/>
    </xf>
    <xf numFmtId="0" fontId="27" fillId="0" borderId="0" xfId="30" applyFont="1" applyAlignment="1">
      <alignment horizontal="left" vertical="center"/>
    </xf>
    <xf numFmtId="179" fontId="27" fillId="0" borderId="0" xfId="30" applyNumberFormat="1" applyFont="1" applyAlignment="1">
      <alignment horizontal="center" vertical="center"/>
    </xf>
    <xf numFmtId="180" fontId="27" fillId="0" borderId="0" xfId="30" applyNumberFormat="1" applyFont="1">
      <alignment vertical="center"/>
    </xf>
    <xf numFmtId="20" fontId="27" fillId="0" borderId="0" xfId="30" applyNumberFormat="1" applyFont="1">
      <alignment vertical="center"/>
    </xf>
    <xf numFmtId="20" fontId="27" fillId="0" borderId="0" xfId="30" applyNumberFormat="1" applyFont="1" applyAlignment="1">
      <alignment horizontal="center" vertical="center"/>
    </xf>
    <xf numFmtId="0" fontId="31" fillId="0" borderId="0" xfId="0" applyFont="1" applyAlignment="1">
      <alignment horizontal="center" vertical="center"/>
    </xf>
    <xf numFmtId="0" fontId="25" fillId="0" borderId="0" xfId="0" applyFont="1" applyAlignment="1">
      <alignment horizontal="center" vertical="center"/>
    </xf>
    <xf numFmtId="181" fontId="31" fillId="0" borderId="0" xfId="0" applyNumberFormat="1" applyFont="1">
      <alignment vertical="center"/>
    </xf>
    <xf numFmtId="0" fontId="30" fillId="0" borderId="0" xfId="0" applyFont="1" applyAlignment="1">
      <alignment horizontal="left" vertical="center"/>
    </xf>
    <xf numFmtId="0" fontId="27" fillId="3" borderId="0" xfId="30" applyFont="1" applyFill="1" applyAlignment="1">
      <alignment horizontal="left" vertical="center"/>
    </xf>
    <xf numFmtId="178" fontId="27" fillId="0" borderId="0" xfId="30" applyNumberFormat="1" applyFont="1" applyAlignment="1">
      <alignment horizontal="center" vertical="center"/>
    </xf>
    <xf numFmtId="0" fontId="27" fillId="0" borderId="0" xfId="0" applyFont="1" applyAlignment="1">
      <alignment horizontal="left" vertical="center"/>
    </xf>
    <xf numFmtId="0" fontId="32" fillId="0" borderId="0" xfId="0" applyFont="1" applyAlignment="1">
      <alignment horizontal="center" vertical="center"/>
    </xf>
    <xf numFmtId="180" fontId="27" fillId="3" borderId="0" xfId="30" applyNumberFormat="1" applyFont="1" applyFill="1">
      <alignment vertical="center"/>
    </xf>
    <xf numFmtId="20" fontId="27" fillId="3" borderId="0" xfId="30" applyNumberFormat="1" applyFont="1" applyFill="1">
      <alignment vertical="center"/>
    </xf>
    <xf numFmtId="178" fontId="25" fillId="0" borderId="0" xfId="0" applyNumberFormat="1" applyFont="1" applyAlignment="1">
      <alignment horizontal="center" vertical="center"/>
    </xf>
    <xf numFmtId="20" fontId="30" fillId="0" borderId="0" xfId="30" applyNumberFormat="1" applyFont="1" applyAlignment="1">
      <alignment horizontal="center" vertical="center"/>
    </xf>
    <xf numFmtId="0" fontId="27" fillId="0" borderId="0" xfId="0" applyFont="1">
      <alignment vertical="center"/>
    </xf>
    <xf numFmtId="20" fontId="30" fillId="4" borderId="0" xfId="30" applyNumberFormat="1" applyFont="1" applyFill="1" applyAlignment="1">
      <alignment horizontal="center" vertical="center"/>
    </xf>
    <xf numFmtId="0" fontId="28" fillId="0" borderId="0" xfId="0" applyFont="1" applyAlignment="1">
      <alignment horizontal="center" vertical="center"/>
    </xf>
    <xf numFmtId="0" fontId="28" fillId="0" borderId="0" xfId="0" applyFont="1" applyAlignment="1">
      <alignment horizontal="left" vertical="center"/>
    </xf>
    <xf numFmtId="0" fontId="27" fillId="0" borderId="0" xfId="30" applyFont="1" applyAlignment="1">
      <alignment horizontal="center" vertical="center"/>
    </xf>
    <xf numFmtId="0" fontId="27" fillId="0" borderId="4" xfId="30" applyFont="1" applyBorder="1" applyAlignment="1">
      <alignment horizontal="left" vertical="center"/>
    </xf>
    <xf numFmtId="0" fontId="9" fillId="5" borderId="4" xfId="1" applyFont="1" applyFill="1" applyBorder="1" applyAlignment="1">
      <alignment horizontal="center" vertical="center"/>
    </xf>
    <xf numFmtId="0" fontId="16" fillId="5" borderId="2" xfId="1" applyFont="1" applyFill="1" applyBorder="1" applyAlignment="1">
      <alignment horizontal="center" vertical="center"/>
    </xf>
    <xf numFmtId="0" fontId="9" fillId="5" borderId="1" xfId="1" applyFont="1" applyFill="1" applyBorder="1" applyAlignment="1">
      <alignment horizontal="center" vertical="center"/>
    </xf>
    <xf numFmtId="6" fontId="9" fillId="0" borderId="5" xfId="3" applyFont="1" applyBorder="1" applyAlignment="1">
      <alignment horizontal="right" vertical="center"/>
    </xf>
    <xf numFmtId="6" fontId="9" fillId="0" borderId="7" xfId="3" applyFont="1" applyBorder="1" applyAlignment="1">
      <alignment horizontal="right" vertical="center"/>
    </xf>
    <xf numFmtId="6" fontId="9" fillId="0" borderId="8" xfId="3" applyFont="1" applyBorder="1" applyAlignment="1">
      <alignment horizontal="right" vertical="center"/>
    </xf>
    <xf numFmtId="6" fontId="9" fillId="0" borderId="10" xfId="3" applyFont="1" applyBorder="1" applyAlignment="1">
      <alignment horizontal="right" vertical="center"/>
    </xf>
    <xf numFmtId="0" fontId="11" fillId="0" borderId="5" xfId="1" applyFont="1" applyBorder="1" applyAlignment="1">
      <alignment horizontal="left" vertical="center" indent="1"/>
    </xf>
    <xf numFmtId="0" fontId="11" fillId="0" borderId="6" xfId="1" applyFont="1" applyBorder="1" applyAlignment="1">
      <alignment horizontal="left" vertical="center" indent="1"/>
    </xf>
    <xf numFmtId="0" fontId="11" fillId="0" borderId="7" xfId="1" applyFont="1" applyBorder="1" applyAlignment="1">
      <alignment horizontal="left" vertical="center" indent="1"/>
    </xf>
    <xf numFmtId="0" fontId="11" fillId="0" borderId="8" xfId="1" applyFont="1" applyBorder="1" applyAlignment="1">
      <alignment horizontal="left" vertical="center" indent="1"/>
    </xf>
    <xf numFmtId="0" fontId="11" fillId="0" borderId="9" xfId="1" applyFont="1" applyBorder="1" applyAlignment="1">
      <alignment horizontal="left" vertical="center" indent="1"/>
    </xf>
    <xf numFmtId="0" fontId="11" fillId="0" borderId="10" xfId="1" applyFont="1" applyBorder="1" applyAlignment="1">
      <alignment horizontal="left" vertical="center" indent="1"/>
    </xf>
    <xf numFmtId="176" fontId="11" fillId="0" borderId="5" xfId="1" applyNumberFormat="1" applyFont="1" applyBorder="1" applyAlignment="1">
      <alignment horizontal="center" vertical="center" wrapText="1"/>
    </xf>
    <xf numFmtId="176" fontId="11" fillId="0" borderId="7" xfId="1" applyNumberFormat="1" applyFont="1" applyBorder="1" applyAlignment="1">
      <alignment horizontal="center" vertical="center" wrapText="1"/>
    </xf>
    <xf numFmtId="176" fontId="11" fillId="0" borderId="8" xfId="1" applyNumberFormat="1" applyFont="1" applyBorder="1" applyAlignment="1">
      <alignment horizontal="center" vertical="center" wrapText="1"/>
    </xf>
    <xf numFmtId="176" fontId="11" fillId="0" borderId="10" xfId="1" applyNumberFormat="1" applyFont="1" applyBorder="1" applyAlignment="1">
      <alignment horizontal="center" vertical="center" wrapText="1"/>
    </xf>
    <xf numFmtId="0" fontId="16" fillId="0" borderId="5" xfId="1" applyFont="1" applyBorder="1" applyAlignment="1">
      <alignment horizontal="center" vertical="center"/>
    </xf>
    <xf numFmtId="0" fontId="16" fillId="0" borderId="6" xfId="1" applyFont="1" applyBorder="1" applyAlignment="1">
      <alignment horizontal="center" vertical="center"/>
    </xf>
    <xf numFmtId="0" fontId="16" fillId="0" borderId="7" xfId="1" applyFont="1" applyBorder="1" applyAlignment="1">
      <alignment horizontal="center" vertical="center"/>
    </xf>
    <xf numFmtId="0" fontId="16" fillId="0" borderId="8" xfId="1" applyFont="1" applyBorder="1" applyAlignment="1">
      <alignment horizontal="center" vertical="center"/>
    </xf>
    <xf numFmtId="0" fontId="16" fillId="0" borderId="9" xfId="1" applyFont="1" applyBorder="1" applyAlignment="1">
      <alignment horizontal="center" vertical="center"/>
    </xf>
    <xf numFmtId="0" fontId="16" fillId="0" borderId="10" xfId="1" applyFont="1" applyBorder="1" applyAlignment="1">
      <alignment horizontal="center" vertical="center"/>
    </xf>
    <xf numFmtId="0" fontId="9" fillId="0" borderId="5" xfId="1" applyFont="1" applyBorder="1" applyAlignment="1">
      <alignment horizontal="left" vertical="center" wrapText="1" indent="1"/>
    </xf>
    <xf numFmtId="0" fontId="9" fillId="0" borderId="6" xfId="1" applyFont="1" applyBorder="1" applyAlignment="1">
      <alignment horizontal="left" vertical="center" wrapText="1" indent="1"/>
    </xf>
    <xf numFmtId="0" fontId="9" fillId="0" borderId="7" xfId="1" applyFont="1" applyBorder="1" applyAlignment="1">
      <alignment horizontal="left" vertical="center" wrapText="1" indent="1"/>
    </xf>
    <xf numFmtId="0" fontId="9" fillId="0" borderId="8" xfId="1" applyFont="1" applyBorder="1" applyAlignment="1">
      <alignment horizontal="left" vertical="center" wrapText="1" indent="1"/>
    </xf>
    <xf numFmtId="0" fontId="9" fillId="0" borderId="9" xfId="1" applyFont="1" applyBorder="1" applyAlignment="1">
      <alignment horizontal="left" vertical="center" wrapText="1" indent="1"/>
    </xf>
    <xf numFmtId="0" fontId="9" fillId="0" borderId="10" xfId="1" applyFont="1" applyBorder="1" applyAlignment="1">
      <alignment horizontal="left" vertical="center" wrapText="1" indent="1"/>
    </xf>
    <xf numFmtId="56" fontId="16" fillId="0" borderId="5" xfId="1" applyNumberFormat="1" applyFont="1" applyBorder="1" applyAlignment="1">
      <alignment horizontal="center" vertical="center"/>
    </xf>
    <xf numFmtId="56" fontId="16" fillId="0" borderId="6" xfId="1" applyNumberFormat="1" applyFont="1" applyBorder="1" applyAlignment="1">
      <alignment horizontal="center" vertical="center"/>
    </xf>
    <xf numFmtId="56" fontId="16" fillId="0" borderId="7" xfId="1" applyNumberFormat="1" applyFont="1" applyBorder="1" applyAlignment="1">
      <alignment horizontal="center" vertical="center"/>
    </xf>
    <xf numFmtId="56" fontId="16" fillId="0" borderId="8" xfId="1" applyNumberFormat="1" applyFont="1" applyBorder="1" applyAlignment="1">
      <alignment horizontal="center" vertical="center"/>
    </xf>
    <xf numFmtId="56" fontId="16" fillId="0" borderId="9" xfId="1" applyNumberFormat="1" applyFont="1" applyBorder="1" applyAlignment="1">
      <alignment horizontal="center" vertical="center"/>
    </xf>
    <xf numFmtId="56" fontId="16" fillId="0" borderId="10" xfId="1" applyNumberFormat="1" applyFont="1" applyBorder="1" applyAlignment="1">
      <alignment horizontal="center" vertical="center"/>
    </xf>
    <xf numFmtId="177" fontId="9" fillId="0" borderId="11" xfId="1" applyNumberFormat="1" applyFont="1" applyBorder="1" applyAlignment="1">
      <alignment horizontal="center" vertical="center"/>
    </xf>
    <xf numFmtId="177" fontId="9" fillId="0" borderId="12" xfId="1" applyNumberFormat="1" applyFont="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176" fontId="11" fillId="0" borderId="11" xfId="1" applyNumberFormat="1" applyFont="1" applyBorder="1" applyAlignment="1" applyProtection="1">
      <alignment horizontal="center" vertical="center" wrapText="1"/>
      <protection locked="0"/>
    </xf>
    <xf numFmtId="176" fontId="11" fillId="0" borderId="12" xfId="1" applyNumberFormat="1" applyFont="1" applyBorder="1" applyAlignment="1" applyProtection="1">
      <alignment horizontal="center" vertical="center" wrapText="1"/>
      <protection locked="0"/>
    </xf>
    <xf numFmtId="6" fontId="9" fillId="0" borderId="0" xfId="1" applyNumberFormat="1" applyFont="1" applyAlignment="1">
      <alignment horizontal="right" vertical="center"/>
    </xf>
    <xf numFmtId="0" fontId="9" fillId="0" borderId="0" xfId="1" applyFont="1" applyAlignment="1">
      <alignment horizontal="right" vertical="center"/>
    </xf>
    <xf numFmtId="6" fontId="9" fillId="0" borderId="1" xfId="1" applyNumberFormat="1" applyFont="1" applyBorder="1" applyAlignment="1">
      <alignment horizontal="right" vertical="center"/>
    </xf>
    <xf numFmtId="0" fontId="9" fillId="0" borderId="3" xfId="1" applyFont="1" applyBorder="1" applyAlignment="1">
      <alignment horizontal="right" vertical="center"/>
    </xf>
    <xf numFmtId="0" fontId="19" fillId="0" borderId="6" xfId="1" applyFont="1" applyBorder="1" applyAlignment="1">
      <alignment horizontal="center" vertical="center"/>
    </xf>
    <xf numFmtId="0" fontId="20" fillId="0" borderId="6" xfId="1" applyFont="1" applyBorder="1" applyAlignment="1">
      <alignment horizontal="center" vertical="center"/>
    </xf>
    <xf numFmtId="0" fontId="16" fillId="5" borderId="1" xfId="1" applyFont="1" applyFill="1" applyBorder="1" applyAlignment="1">
      <alignment horizontal="center" vertical="center"/>
    </xf>
    <xf numFmtId="0" fontId="16" fillId="5" borderId="2" xfId="1" applyFont="1" applyFill="1" applyBorder="1" applyAlignment="1">
      <alignment horizontal="center" vertical="center"/>
    </xf>
    <xf numFmtId="0" fontId="16" fillId="5" borderId="3" xfId="1" applyFont="1" applyFill="1" applyBorder="1" applyAlignment="1">
      <alignment horizontal="center" vertical="center"/>
    </xf>
    <xf numFmtId="0" fontId="9" fillId="5" borderId="1" xfId="1" applyFont="1" applyFill="1" applyBorder="1" applyAlignment="1">
      <alignment horizontal="center" vertical="center"/>
    </xf>
    <xf numFmtId="0" fontId="9" fillId="5" borderId="3" xfId="1" applyFont="1" applyFill="1" applyBorder="1" applyAlignment="1">
      <alignment horizontal="center" vertical="center"/>
    </xf>
    <xf numFmtId="0" fontId="11" fillId="0" borderId="5" xfId="1" applyFont="1" applyBorder="1" applyAlignment="1">
      <alignment horizontal="left" vertical="center" wrapText="1" indent="1"/>
    </xf>
    <xf numFmtId="0" fontId="11" fillId="0" borderId="6" xfId="1" applyFont="1" applyBorder="1" applyAlignment="1">
      <alignment horizontal="left" vertical="center" wrapText="1" indent="1"/>
    </xf>
    <xf numFmtId="0" fontId="11" fillId="0" borderId="7" xfId="1" applyFont="1" applyBorder="1" applyAlignment="1">
      <alignment horizontal="left" vertical="center" wrapText="1" indent="1"/>
    </xf>
    <xf numFmtId="0" fontId="11" fillId="0" borderId="8" xfId="1" applyFont="1" applyBorder="1" applyAlignment="1">
      <alignment horizontal="left" vertical="center" wrapText="1" indent="1"/>
    </xf>
    <xf numFmtId="0" fontId="11" fillId="0" borderId="9" xfId="1" applyFont="1" applyBorder="1" applyAlignment="1">
      <alignment horizontal="left" vertical="center" wrapText="1" indent="1"/>
    </xf>
    <xf numFmtId="0" fontId="11" fillId="0" borderId="10" xfId="1" applyFont="1" applyBorder="1" applyAlignment="1">
      <alignment horizontal="left" vertical="center" wrapText="1" indent="1"/>
    </xf>
    <xf numFmtId="0" fontId="9" fillId="0" borderId="0" xfId="1" applyFont="1" applyAlignment="1">
      <alignment horizontal="center" vertical="center"/>
    </xf>
    <xf numFmtId="0" fontId="10" fillId="5" borderId="1" xfId="1" applyFont="1" applyFill="1" applyBorder="1" applyAlignment="1">
      <alignment horizontal="center" vertical="center"/>
    </xf>
    <xf numFmtId="0" fontId="10" fillId="5" borderId="2" xfId="1" applyFont="1" applyFill="1" applyBorder="1" applyAlignment="1">
      <alignment horizontal="center" vertical="center"/>
    </xf>
    <xf numFmtId="0" fontId="10" fillId="5" borderId="3" xfId="1" applyFont="1" applyFill="1" applyBorder="1" applyAlignment="1">
      <alignment horizontal="center" vertical="center"/>
    </xf>
    <xf numFmtId="0" fontId="11" fillId="0" borderId="1" xfId="1" applyFont="1" applyBorder="1" applyAlignment="1">
      <alignment horizontal="left" vertical="center" indent="1"/>
    </xf>
    <xf numFmtId="0" fontId="11" fillId="0" borderId="2" xfId="1" applyFont="1" applyBorder="1" applyAlignment="1">
      <alignment horizontal="left" vertical="center" indent="1"/>
    </xf>
    <xf numFmtId="0" fontId="11" fillId="0" borderId="3" xfId="1" applyFont="1" applyBorder="1" applyAlignment="1">
      <alignment horizontal="left" vertical="center" indent="1"/>
    </xf>
    <xf numFmtId="0" fontId="14" fillId="5" borderId="4" xfId="1" applyFont="1" applyFill="1" applyBorder="1" applyAlignment="1">
      <alignment horizontal="center" vertical="center" wrapText="1"/>
    </xf>
    <xf numFmtId="0" fontId="14" fillId="5" borderId="4" xfId="1" applyFont="1" applyFill="1" applyBorder="1" applyAlignment="1">
      <alignment horizontal="center" vertical="center"/>
    </xf>
    <xf numFmtId="0" fontId="18" fillId="0" borderId="0" xfId="1" applyFont="1" applyAlignment="1">
      <alignment horizontal="left" vertical="center"/>
    </xf>
    <xf numFmtId="0" fontId="16" fillId="5" borderId="4" xfId="1" applyFont="1" applyFill="1" applyBorder="1" applyAlignment="1">
      <alignment horizontal="center" vertical="center" wrapText="1"/>
    </xf>
    <xf numFmtId="0" fontId="9" fillId="5" borderId="4" xfId="1" applyFont="1" applyFill="1" applyBorder="1" applyAlignment="1">
      <alignment horizontal="center" vertical="center"/>
    </xf>
    <xf numFmtId="0" fontId="9" fillId="5" borderId="4" xfId="1" applyFont="1" applyFill="1" applyBorder="1" applyAlignment="1">
      <alignment horizontal="center" vertical="center" wrapText="1"/>
    </xf>
    <xf numFmtId="0" fontId="16" fillId="5" borderId="4" xfId="1" applyFont="1" applyFill="1" applyBorder="1" applyAlignment="1">
      <alignment horizontal="center" vertical="center"/>
    </xf>
    <xf numFmtId="0" fontId="10" fillId="5" borderId="8" xfId="1" applyFont="1" applyFill="1" applyBorder="1" applyAlignment="1">
      <alignment horizontal="center" vertical="center"/>
    </xf>
    <xf numFmtId="0" fontId="10" fillId="5" borderId="9" xfId="1" applyFont="1" applyFill="1" applyBorder="1" applyAlignment="1">
      <alignment horizontal="center" vertical="center"/>
    </xf>
    <xf numFmtId="0" fontId="10" fillId="5" borderId="10" xfId="1" applyFont="1" applyFill="1" applyBorder="1" applyAlignment="1">
      <alignment horizontal="center" vertical="center"/>
    </xf>
    <xf numFmtId="0" fontId="17" fillId="0" borderId="8" xfId="1" applyFont="1" applyBorder="1" applyAlignment="1">
      <alignment horizontal="left" vertical="center" indent="1"/>
    </xf>
    <xf numFmtId="0" fontId="17" fillId="0" borderId="9" xfId="1" applyFont="1" applyBorder="1" applyAlignment="1">
      <alignment horizontal="left" vertical="center" indent="1"/>
    </xf>
    <xf numFmtId="0" fontId="17" fillId="0" borderId="10" xfId="1" applyFont="1" applyBorder="1" applyAlignment="1">
      <alignment horizontal="left" vertical="center" indent="1"/>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0" fillId="5" borderId="5" xfId="1" applyFont="1" applyFill="1" applyBorder="1" applyAlignment="1">
      <alignment horizontal="center" vertical="center"/>
    </xf>
    <xf numFmtId="0" fontId="10" fillId="5" borderId="6" xfId="1" applyFont="1" applyFill="1" applyBorder="1" applyAlignment="1">
      <alignment horizontal="center" vertical="center"/>
    </xf>
    <xf numFmtId="0" fontId="10" fillId="5" borderId="7" xfId="1" applyFont="1" applyFill="1" applyBorder="1" applyAlignment="1">
      <alignment horizontal="center" vertical="center"/>
    </xf>
    <xf numFmtId="0" fontId="14" fillId="0" borderId="5" xfId="1" applyFont="1" applyBorder="1" applyAlignment="1">
      <alignment horizontal="left" vertical="center" indent="1"/>
    </xf>
    <xf numFmtId="0" fontId="14" fillId="0" borderId="6" xfId="1" applyFont="1" applyBorder="1" applyAlignment="1">
      <alignment horizontal="left" vertical="center" indent="1"/>
    </xf>
    <xf numFmtId="0" fontId="14" fillId="0" borderId="7" xfId="1" applyFont="1" applyBorder="1" applyAlignment="1">
      <alignment horizontal="left" vertical="center" indent="1"/>
    </xf>
    <xf numFmtId="49" fontId="11" fillId="0" borderId="4" xfId="1" applyNumberFormat="1" applyFont="1" applyBorder="1" applyAlignment="1">
      <alignment horizontal="left" vertical="center" indent="1"/>
    </xf>
    <xf numFmtId="0" fontId="13" fillId="0" borderId="4" xfId="2" applyBorder="1" applyAlignment="1" applyProtection="1">
      <alignment horizontal="left" vertical="center" indent="1"/>
    </xf>
  </cellXfs>
  <cellStyles count="32">
    <cellStyle name="パーセント 2" xfId="8" xr:uid="{00000000-0005-0000-0000-000000000000}"/>
    <cellStyle name="パーセント 3" xfId="9" xr:uid="{00000000-0005-0000-0000-000001000000}"/>
    <cellStyle name="パーセント 4" xfId="10" xr:uid="{00000000-0005-0000-0000-000002000000}"/>
    <cellStyle name="ハイパーリンク" xfId="2" builtinId="8"/>
    <cellStyle name="メモ 2" xfId="11" xr:uid="{00000000-0005-0000-0000-000004000000}"/>
    <cellStyle name="桁区切り 2" xfId="5" xr:uid="{00000000-0005-0000-0000-000006000000}"/>
    <cellStyle name="桁区切り 3" xfId="12" xr:uid="{00000000-0005-0000-0000-000007000000}"/>
    <cellStyle name="桁区切り 3 2" xfId="13" xr:uid="{00000000-0005-0000-0000-000008000000}"/>
    <cellStyle name="桁区切り 3 2 2" xfId="14" xr:uid="{00000000-0005-0000-0000-000009000000}"/>
    <cellStyle name="桁区切り 3 3" xfId="15" xr:uid="{00000000-0005-0000-0000-00000A000000}"/>
    <cellStyle name="桁区切り 4" xfId="16" xr:uid="{00000000-0005-0000-0000-00000B000000}"/>
    <cellStyle name="桁区切り 5" xfId="17" xr:uid="{00000000-0005-0000-0000-00000C000000}"/>
    <cellStyle name="桁区切り 6" xfId="7" xr:uid="{00000000-0005-0000-0000-00000D000000}"/>
    <cellStyle name="桁区切り 8" xfId="31" xr:uid="{3F78D83E-BC6C-4804-A2B3-A76CAE220577}"/>
    <cellStyle name="通貨 2" xfId="18" xr:uid="{00000000-0005-0000-0000-00000E000000}"/>
    <cellStyle name="通貨 3" xfId="19" xr:uid="{00000000-0005-0000-0000-00000F000000}"/>
    <cellStyle name="通貨 4" xfId="3" xr:uid="{00000000-0005-0000-0000-000010000000}"/>
    <cellStyle name="標準" xfId="0" builtinId="0"/>
    <cellStyle name="標準 10" xfId="4" xr:uid="{00000000-0005-0000-0000-000012000000}"/>
    <cellStyle name="標準 10 3" xfId="6" xr:uid="{00000000-0005-0000-0000-000013000000}"/>
    <cellStyle name="標準 14" xfId="30" xr:uid="{5B658435-9FEE-4147-825B-9298DF3548BB}"/>
    <cellStyle name="標準 2" xfId="20" xr:uid="{00000000-0005-0000-0000-000014000000}"/>
    <cellStyle name="標準 21" xfId="21" xr:uid="{00000000-0005-0000-0000-000015000000}"/>
    <cellStyle name="標準 3" xfId="22" xr:uid="{00000000-0005-0000-0000-000016000000}"/>
    <cellStyle name="標準 4" xfId="23" xr:uid="{00000000-0005-0000-0000-000017000000}"/>
    <cellStyle name="標準 4 2" xfId="1" xr:uid="{00000000-0005-0000-0000-000018000000}"/>
    <cellStyle name="標準 4_コース情報" xfId="24" xr:uid="{00000000-0005-0000-0000-000019000000}"/>
    <cellStyle name="標準 5" xfId="25" xr:uid="{00000000-0005-0000-0000-00001A000000}"/>
    <cellStyle name="標準 6" xfId="26" xr:uid="{00000000-0005-0000-0000-00001B000000}"/>
    <cellStyle name="標準 7" xfId="27" xr:uid="{00000000-0005-0000-0000-00001C000000}"/>
    <cellStyle name="標準 8" xfId="28" xr:uid="{00000000-0005-0000-0000-00001D000000}"/>
    <cellStyle name="標準 9" xfId="29" xr:uid="{00000000-0005-0000-0000-00001E000000}"/>
  </cellStyles>
  <dxfs count="1">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36</xdr:col>
      <xdr:colOff>32541</xdr:colOff>
      <xdr:row>6</xdr:row>
      <xdr:rowOff>12708</xdr:rowOff>
    </xdr:from>
    <xdr:to>
      <xdr:col>56</xdr:col>
      <xdr:colOff>336177</xdr:colOff>
      <xdr:row>10</xdr:row>
      <xdr:rowOff>369793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a:spLocks noChangeArrowheads="1"/>
        </xdr:cNvSpPr>
      </xdr:nvSpPr>
      <xdr:spPr bwMode="auto">
        <a:xfrm>
          <a:off x="8470570" y="1166914"/>
          <a:ext cx="3452489" cy="1881085"/>
        </a:xfrm>
        <a:prstGeom prst="rect">
          <a:avLst/>
        </a:prstGeom>
        <a:solidFill>
          <a:srgbClr val="FFFFFF"/>
        </a:solidFill>
        <a:ln w="9525">
          <a:solidFill>
            <a:srgbClr val="FFFFFF"/>
          </a:solidFill>
          <a:miter lim="800000"/>
          <a:headEnd/>
          <a:tailEnd/>
        </a:ln>
      </xdr:spPr>
      <xdr:txBody>
        <a:bodyPr vertOverflow="clip" wrap="square" lIns="27432" tIns="18288" rIns="0" bIns="0" anchor="t" upright="1"/>
        <a:lstStyle/>
        <a:p>
          <a:pPr algn="l" rtl="0">
            <a:defRPr sz="1000"/>
          </a:pPr>
          <a:r>
            <a:rPr lang="ja-JP" altLang="en-US" sz="1200" b="1" i="0" u="none" strike="noStrike" baseline="0">
              <a:solidFill>
                <a:srgbClr val="FF0000"/>
              </a:solidFill>
              <a:latin typeface="MS UI Gothic" panose="020B0600070205080204" pitchFamily="50" charset="-128"/>
              <a:ea typeface="MS UI Gothic" panose="020B0600070205080204" pitchFamily="50" charset="-128"/>
            </a:rPr>
            <a:t>■複数人お申し込みの場合は、各受講者ごとにシートをコピーしてご利用ください。</a:t>
          </a:r>
          <a:endParaRPr lang="en-US" altLang="ja-JP" sz="1200" b="1" i="0" u="none" strike="noStrike" baseline="0">
            <a:solidFill>
              <a:srgbClr val="FF0000"/>
            </a:solidFill>
            <a:latin typeface="MS UI Gothic" panose="020B0600070205080204" pitchFamily="50" charset="-128"/>
            <a:ea typeface="MS UI Gothic" panose="020B0600070205080204" pitchFamily="50" charset="-128"/>
          </a:endParaRPr>
        </a:p>
        <a:p>
          <a:pPr algn="l" rtl="0">
            <a:defRPr sz="1000"/>
          </a:pPr>
          <a:endParaRPr lang="en-US" altLang="ja-JP" sz="1200" b="1" i="0" u="none" strike="noStrike" baseline="0">
            <a:solidFill>
              <a:srgbClr val="FF0000"/>
            </a:solidFill>
            <a:latin typeface="MS UI Gothic" panose="020B0600070205080204" pitchFamily="50" charset="-128"/>
            <a:ea typeface="MS UI Gothic"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ja-JP" sz="1200" b="1" i="0" u="none" strike="noStrike" baseline="0">
              <a:solidFill>
                <a:srgbClr val="FF0000"/>
              </a:solidFill>
              <a:latin typeface="MS UI Gothic" panose="020B0600070205080204" pitchFamily="50" charset="-128"/>
              <a:ea typeface="MS UI Gothic" panose="020B0600070205080204" pitchFamily="50" charset="-128"/>
              <a:cs typeface="+mn-cs"/>
            </a:rPr>
            <a:t>■助成金非対象者の場合はまとめて</a:t>
          </a:r>
          <a:r>
            <a:rPr lang="en-US" altLang="ja-JP" sz="1200" b="1" i="0" u="none" strike="noStrike" baseline="0">
              <a:solidFill>
                <a:srgbClr val="FF0000"/>
              </a:solidFill>
              <a:latin typeface="MS UI Gothic" panose="020B0600070205080204" pitchFamily="50" charset="-128"/>
              <a:ea typeface="MS UI Gothic" panose="020B0600070205080204" pitchFamily="50" charset="-128"/>
              <a:cs typeface="+mn-cs"/>
            </a:rPr>
            <a:t>1</a:t>
          </a:r>
          <a:r>
            <a:rPr lang="ja-JP" altLang="ja-JP" sz="1200" b="1" i="0" u="none" strike="noStrike" baseline="0">
              <a:solidFill>
                <a:srgbClr val="FF0000"/>
              </a:solidFill>
              <a:latin typeface="MS UI Gothic" panose="020B0600070205080204" pitchFamily="50" charset="-128"/>
              <a:ea typeface="MS UI Gothic" panose="020B0600070205080204" pitchFamily="50" charset="-128"/>
              <a:cs typeface="+mn-cs"/>
            </a:rPr>
            <a:t>シートにまとめていただいても構いません。</a:t>
          </a:r>
        </a:p>
        <a:p>
          <a:pPr algn="l" rtl="0">
            <a:defRPr sz="1000"/>
          </a:pPr>
          <a:endParaRPr lang="ja-JP" altLang="en-US" sz="1200" b="1" i="0" u="none" strike="noStrike" baseline="0">
            <a:solidFill>
              <a:srgbClr val="FF0000"/>
            </a:solidFill>
            <a:latin typeface="MS UI Gothic" panose="020B0600070205080204" pitchFamily="50" charset="-128"/>
            <a:ea typeface="MS UI Gothic" panose="020B0600070205080204" pitchFamily="50" charset="-128"/>
          </a:endParaRPr>
        </a:p>
        <a:p>
          <a:pPr algn="l" rtl="0">
            <a:defRPr sz="1000"/>
          </a:pPr>
          <a:endParaRPr lang="en-US" altLang="ja-JP" sz="1050" b="0" i="0" u="none" strike="noStrike" baseline="0">
            <a:solidFill>
              <a:srgbClr val="000000"/>
            </a:solidFill>
            <a:latin typeface="MS UI Gothic" panose="020B0600070205080204" pitchFamily="50" charset="-128"/>
            <a:ea typeface="MS UI Gothic" panose="020B0600070205080204" pitchFamily="50" charset="-128"/>
          </a:endParaRPr>
        </a:p>
        <a:p>
          <a:pPr algn="l" rtl="0">
            <a:defRPr sz="1000"/>
          </a:pPr>
          <a:r>
            <a:rPr lang="ja-JP" altLang="en-US" sz="1050" b="0" i="0" u="none" strike="noStrike" baseline="0">
              <a:solidFill>
                <a:srgbClr val="000000"/>
              </a:solidFill>
              <a:latin typeface="MS UI Gothic" panose="020B0600070205080204" pitchFamily="50" charset="-128"/>
              <a:ea typeface="MS UI Gothic" panose="020B0600070205080204" pitchFamily="50" charset="-128"/>
            </a:rPr>
            <a:t>■申込受付通知のご返信</a:t>
          </a:r>
        </a:p>
        <a:p>
          <a:pPr algn="l" rtl="0">
            <a:defRPr sz="1000"/>
          </a:pPr>
          <a:r>
            <a:rPr lang="ja-JP" altLang="en-US" sz="1050" b="0" i="0" u="none" strike="noStrike" baseline="0">
              <a:solidFill>
                <a:srgbClr val="000000"/>
              </a:solidFill>
              <a:latin typeface="MS UI Gothic" panose="020B0600070205080204" pitchFamily="50" charset="-128"/>
              <a:ea typeface="MS UI Gothic" panose="020B0600070205080204" pitchFamily="50" charset="-128"/>
            </a:rPr>
            <a:t>①</a:t>
          </a:r>
          <a:r>
            <a:rPr lang="en-US" altLang="ja-JP" sz="1050" b="0" i="0" u="none" strike="noStrike" baseline="0">
              <a:solidFill>
                <a:srgbClr val="000000"/>
              </a:solidFill>
              <a:latin typeface="MS UI Gothic" panose="020B0600070205080204" pitchFamily="50" charset="-128"/>
              <a:ea typeface="MS UI Gothic" panose="020B0600070205080204" pitchFamily="50" charset="-128"/>
            </a:rPr>
            <a:t>.</a:t>
          </a:r>
          <a:r>
            <a:rPr lang="ja-JP" altLang="en-US" sz="1050" b="0" i="0" u="none" strike="noStrike" baseline="0">
              <a:solidFill>
                <a:srgbClr val="000000"/>
              </a:solidFill>
              <a:latin typeface="MS UI Gothic" panose="020B0600070205080204" pitchFamily="50" charset="-128"/>
              <a:ea typeface="MS UI Gothic" panose="020B0600070205080204" pitchFamily="50" charset="-128"/>
            </a:rPr>
            <a:t> お申込は申込欄に必要事項を記入の上、各研修の締切日までにメールもしくは</a:t>
          </a:r>
          <a:r>
            <a:rPr lang="en-US" altLang="ja-JP" sz="1050" b="0" i="0" u="none" strike="noStrike" baseline="0">
              <a:solidFill>
                <a:srgbClr val="000000"/>
              </a:solidFill>
              <a:latin typeface="MS UI Gothic" panose="020B0600070205080204" pitchFamily="50" charset="-128"/>
              <a:ea typeface="MS UI Gothic" panose="020B0600070205080204" pitchFamily="50" charset="-128"/>
            </a:rPr>
            <a:t>FAX</a:t>
          </a:r>
          <a:r>
            <a:rPr lang="ja-JP" altLang="en-US" sz="1050" b="0" i="0" u="none" strike="noStrike" baseline="0">
              <a:solidFill>
                <a:srgbClr val="000000"/>
              </a:solidFill>
              <a:latin typeface="MS UI Gothic" panose="020B0600070205080204" pitchFamily="50" charset="-128"/>
              <a:ea typeface="MS UI Gothic" panose="020B0600070205080204" pitchFamily="50" charset="-128"/>
            </a:rPr>
            <a:t>して下さい。それ以降はお電話にてご相談下さい。（</a:t>
          </a:r>
          <a:r>
            <a:rPr lang="en-US" altLang="ja-JP" sz="1050" b="0" i="0" u="none" strike="noStrike" baseline="0">
              <a:solidFill>
                <a:srgbClr val="000000"/>
              </a:solidFill>
              <a:latin typeface="MS UI Gothic" panose="020B0600070205080204" pitchFamily="50" charset="-128"/>
              <a:ea typeface="MS UI Gothic" panose="020B0600070205080204" pitchFamily="50" charset="-128"/>
            </a:rPr>
            <a:t>TEL</a:t>
          </a:r>
          <a:r>
            <a:rPr lang="ja-JP" altLang="en-US" sz="1050" b="0" i="0" u="none" strike="noStrike" baseline="0">
              <a:solidFill>
                <a:srgbClr val="000000"/>
              </a:solidFill>
              <a:latin typeface="MS UI Gothic" panose="020B0600070205080204" pitchFamily="50" charset="-128"/>
              <a:ea typeface="MS UI Gothic" panose="020B0600070205080204" pitchFamily="50" charset="-128"/>
            </a:rPr>
            <a:t>：</a:t>
          </a:r>
          <a:r>
            <a:rPr lang="en-US" altLang="ja-JP" sz="1050" b="0" i="0" u="none" strike="noStrike" baseline="0">
              <a:solidFill>
                <a:srgbClr val="000000"/>
              </a:solidFill>
              <a:latin typeface="MS UI Gothic" panose="020B0600070205080204" pitchFamily="50" charset="-128"/>
              <a:ea typeface="MS UI Gothic" panose="020B0600070205080204" pitchFamily="50" charset="-128"/>
            </a:rPr>
            <a:t>0985</a:t>
          </a:r>
          <a:r>
            <a:rPr lang="ja-JP" altLang="en-US" sz="1050" b="0" i="0" u="none" strike="noStrike" baseline="0">
              <a:solidFill>
                <a:srgbClr val="000000"/>
              </a:solidFill>
              <a:latin typeface="MS UI Gothic" panose="020B0600070205080204" pitchFamily="50" charset="-128"/>
              <a:ea typeface="MS UI Gothic" panose="020B0600070205080204" pitchFamily="50" charset="-128"/>
            </a:rPr>
            <a:t> </a:t>
          </a:r>
          <a:r>
            <a:rPr lang="en-US" altLang="ja-JP" sz="1050" b="0" i="0" u="none" strike="noStrike" baseline="0">
              <a:solidFill>
                <a:srgbClr val="000000"/>
              </a:solidFill>
              <a:latin typeface="MS UI Gothic" panose="020B0600070205080204" pitchFamily="50" charset="-128"/>
              <a:ea typeface="MS UI Gothic" panose="020B0600070205080204" pitchFamily="50" charset="-128"/>
            </a:rPr>
            <a:t>-</a:t>
          </a:r>
          <a:r>
            <a:rPr lang="ja-JP" altLang="en-US" sz="1050" b="0" i="0" u="none" strike="noStrike" baseline="0">
              <a:solidFill>
                <a:srgbClr val="000000"/>
              </a:solidFill>
              <a:latin typeface="MS UI Gothic" panose="020B0600070205080204" pitchFamily="50" charset="-128"/>
              <a:ea typeface="MS UI Gothic" panose="020B0600070205080204" pitchFamily="50" charset="-128"/>
            </a:rPr>
            <a:t> </a:t>
          </a:r>
          <a:r>
            <a:rPr lang="en-US" altLang="ja-JP" sz="1050" b="0" i="0" u="none" strike="noStrike" baseline="0">
              <a:solidFill>
                <a:srgbClr val="000000"/>
              </a:solidFill>
              <a:latin typeface="MS UI Gothic" panose="020B0600070205080204" pitchFamily="50" charset="-128"/>
              <a:ea typeface="MS UI Gothic" panose="020B0600070205080204" pitchFamily="50" charset="-128"/>
            </a:rPr>
            <a:t>30</a:t>
          </a:r>
          <a:r>
            <a:rPr lang="ja-JP" altLang="en-US" sz="1050" b="0" i="0" u="none" strike="noStrike" baseline="0">
              <a:solidFill>
                <a:srgbClr val="000000"/>
              </a:solidFill>
              <a:latin typeface="MS UI Gothic" panose="020B0600070205080204" pitchFamily="50" charset="-128"/>
              <a:ea typeface="MS UI Gothic" panose="020B0600070205080204" pitchFamily="50" charset="-128"/>
            </a:rPr>
            <a:t> </a:t>
          </a:r>
          <a:r>
            <a:rPr lang="en-US" altLang="ja-JP" sz="1050" b="0" i="0" u="none" strike="noStrike" baseline="0">
              <a:solidFill>
                <a:srgbClr val="000000"/>
              </a:solidFill>
              <a:latin typeface="MS UI Gothic" panose="020B0600070205080204" pitchFamily="50" charset="-128"/>
              <a:ea typeface="MS UI Gothic" panose="020B0600070205080204" pitchFamily="50" charset="-128"/>
            </a:rPr>
            <a:t>-</a:t>
          </a:r>
          <a:r>
            <a:rPr lang="ja-JP" altLang="en-US" sz="1050" b="0" i="0" u="none" strike="noStrike" baseline="0">
              <a:solidFill>
                <a:srgbClr val="000000"/>
              </a:solidFill>
              <a:latin typeface="MS UI Gothic" panose="020B0600070205080204" pitchFamily="50" charset="-128"/>
              <a:ea typeface="MS UI Gothic" panose="020B0600070205080204" pitchFamily="50" charset="-128"/>
            </a:rPr>
            <a:t> </a:t>
          </a:r>
          <a:r>
            <a:rPr lang="en-US" altLang="ja-JP" sz="1050" b="0" i="0" u="none" strike="noStrike" baseline="0">
              <a:solidFill>
                <a:srgbClr val="000000"/>
              </a:solidFill>
              <a:latin typeface="MS UI Gothic" panose="020B0600070205080204" pitchFamily="50" charset="-128"/>
              <a:ea typeface="MS UI Gothic" panose="020B0600070205080204" pitchFamily="50" charset="-128"/>
            </a:rPr>
            <a:t>5050</a:t>
          </a:r>
          <a:r>
            <a:rPr lang="ja-JP" altLang="en-US" sz="1050" b="0" i="0" u="none" strike="noStrike" baseline="0">
              <a:solidFill>
                <a:srgbClr val="000000"/>
              </a:solidFill>
              <a:latin typeface="MS UI Gothic" panose="020B0600070205080204" pitchFamily="50" charset="-128"/>
              <a:ea typeface="MS UI Gothic" panose="020B0600070205080204" pitchFamily="50" charset="-128"/>
            </a:rPr>
            <a:t>　まで）</a:t>
          </a:r>
        </a:p>
      </xdr:txBody>
    </xdr:sp>
    <xdr:clientData/>
  </xdr:twoCellAnchor>
  <xdr:twoCellAnchor>
    <xdr:from>
      <xdr:col>0</xdr:col>
      <xdr:colOff>0</xdr:colOff>
      <xdr:row>2</xdr:row>
      <xdr:rowOff>128381</xdr:rowOff>
    </xdr:from>
    <xdr:to>
      <xdr:col>26</xdr:col>
      <xdr:colOff>180975</xdr:colOff>
      <xdr:row>5</xdr:row>
      <xdr:rowOff>33132</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0" y="509381"/>
          <a:ext cx="5981700" cy="400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2400"/>
            </a:lnSpc>
          </a:pPr>
          <a:r>
            <a:rPr kumimoji="1" lang="en-US" altLang="ja-JP" sz="2000">
              <a:latin typeface="MS UI Gothic" panose="020B0600070205080204" pitchFamily="50" charset="-128"/>
              <a:ea typeface="MS UI Gothic" panose="020B0600070205080204" pitchFamily="50" charset="-128"/>
            </a:rPr>
            <a:t>2026</a:t>
          </a:r>
          <a:r>
            <a:rPr kumimoji="1" lang="ja-JP" altLang="en-US" sz="2000">
              <a:latin typeface="MS UI Gothic" panose="020B0600070205080204" pitchFamily="50" charset="-128"/>
              <a:ea typeface="MS UI Gothic" panose="020B0600070205080204" pitchFamily="50" charset="-128"/>
            </a:rPr>
            <a:t>年度 サテライト研修</a:t>
          </a:r>
          <a:r>
            <a:rPr kumimoji="1" lang="ja-JP" altLang="en-US" sz="2000">
              <a:latin typeface="+mj-ea"/>
              <a:ea typeface="+mj-ea"/>
            </a:rPr>
            <a:t>受講</a:t>
          </a:r>
          <a:r>
            <a:rPr kumimoji="1" lang="ja-JP" altLang="en-US" sz="2000">
              <a:latin typeface="MS UI Gothic" panose="020B0600070205080204" pitchFamily="50" charset="-128"/>
              <a:ea typeface="MS UI Gothic" panose="020B0600070205080204" pitchFamily="50" charset="-128"/>
            </a:rPr>
            <a:t>申込書</a:t>
          </a:r>
        </a:p>
      </xdr:txBody>
    </xdr:sp>
    <xdr:clientData/>
  </xdr:twoCellAnchor>
  <xdr:twoCellAnchor>
    <xdr:from>
      <xdr:col>0</xdr:col>
      <xdr:colOff>169692</xdr:colOff>
      <xdr:row>34</xdr:row>
      <xdr:rowOff>26274</xdr:rowOff>
    </xdr:from>
    <xdr:to>
      <xdr:col>45</xdr:col>
      <xdr:colOff>717177</xdr:colOff>
      <xdr:row>54</xdr:row>
      <xdr:rowOff>156883</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a:spLocks noChangeArrowheads="1"/>
        </xdr:cNvSpPr>
      </xdr:nvSpPr>
      <xdr:spPr bwMode="auto">
        <a:xfrm>
          <a:off x="169692" y="6951509"/>
          <a:ext cx="9814750" cy="3929403"/>
        </a:xfrm>
        <a:prstGeom prst="rect">
          <a:avLst/>
        </a:prstGeom>
        <a:solidFill>
          <a:srgbClr val="FFFFFF"/>
        </a:solidFill>
        <a:ln w="9525">
          <a:noFill/>
          <a:miter lim="800000"/>
          <a:headEnd/>
          <a:tailEnd/>
        </a:ln>
      </xdr:spPr>
      <xdr:txBody>
        <a:bodyPr vertOverflow="clip" wrap="square" lIns="0" tIns="0" rIns="90000" bIns="46800" anchor="t" upright="1"/>
        <a:lstStyle/>
        <a:p>
          <a:pPr algn="l" rtl="0">
            <a:defRPr sz="1000"/>
          </a:pPr>
          <a:r>
            <a:rPr lang="ja-JP" altLang="en-US" sz="1000" b="0" i="0" u="none" strike="noStrike" baseline="0">
              <a:solidFill>
                <a:srgbClr val="000000"/>
              </a:solidFill>
              <a:latin typeface="HGS明朝E"/>
              <a:ea typeface="HGS明朝E"/>
            </a:rPr>
            <a:t>■個人情報収集にあたっての告知事項 　</a:t>
          </a:r>
        </a:p>
        <a:p>
          <a:pPr algn="l" rtl="0">
            <a:defRPr sz="1000"/>
          </a:pPr>
          <a:r>
            <a:rPr lang="en-US" altLang="ja-JP" sz="1000" b="0" i="0" u="none" strike="noStrike" baseline="0">
              <a:solidFill>
                <a:srgbClr val="000000"/>
              </a:solidFill>
              <a:latin typeface="HGS明朝E"/>
              <a:ea typeface="HGS明朝E"/>
            </a:rPr>
            <a:t> </a:t>
          </a:r>
          <a:r>
            <a:rPr lang="ja-JP" altLang="en-US" sz="1000" b="0" i="0" u="none" strike="noStrike" baseline="0">
              <a:solidFill>
                <a:srgbClr val="000000"/>
              </a:solidFill>
              <a:latin typeface="HGS明朝E"/>
              <a:ea typeface="HGS明朝E"/>
            </a:rPr>
            <a:t>当社は、提供していただいた個人情報に関する取扱い方法について、下記の利用目的により、当該業務に必要な範囲内で適正に使用することとします。</a:t>
          </a:r>
          <a:endParaRPr lang="en-US" altLang="ja-JP" sz="1000" b="0" i="0" u="none" strike="noStrike" baseline="0">
            <a:solidFill>
              <a:srgbClr val="000000"/>
            </a:solidFill>
            <a:latin typeface="HGS明朝E"/>
            <a:ea typeface="HGS明朝E"/>
          </a:endParaRPr>
        </a:p>
        <a:p>
          <a:pPr algn="l" rtl="0">
            <a:defRPr sz="1000"/>
          </a:pPr>
          <a:r>
            <a:rPr lang="ja-JP" altLang="en-US" sz="1000" b="0" i="0" u="none" strike="noStrike" baseline="0">
              <a:solidFill>
                <a:srgbClr val="000000"/>
              </a:solidFill>
              <a:latin typeface="HGS明朝E"/>
              <a:ea typeface="HGS明朝E"/>
            </a:rPr>
            <a:t>１、利用目的について</a:t>
          </a:r>
          <a:endParaRPr lang="en-US" altLang="ja-JP" sz="1000" b="0" i="0" u="none" strike="noStrike" baseline="0">
            <a:solidFill>
              <a:srgbClr val="000000"/>
            </a:solidFill>
            <a:latin typeface="HGS明朝E"/>
            <a:ea typeface="HGS明朝E"/>
          </a:endParaRPr>
        </a:p>
        <a:p>
          <a:pPr algn="l" rtl="0">
            <a:defRPr sz="1000"/>
          </a:pPr>
          <a:r>
            <a:rPr lang="ja-JP" altLang="en-US" sz="1000" b="0" i="0" u="none" strike="noStrike" baseline="0">
              <a:solidFill>
                <a:srgbClr val="000000"/>
              </a:solidFill>
              <a:latin typeface="HGS明朝E"/>
              <a:ea typeface="HGS明朝E"/>
            </a:rPr>
            <a:t>･研修講座管理運営のため</a:t>
          </a:r>
          <a:endParaRPr lang="en-US" altLang="ja-JP" sz="1000" b="0" i="0" u="none" strike="noStrike" baseline="0">
            <a:solidFill>
              <a:srgbClr val="000000"/>
            </a:solidFill>
            <a:latin typeface="HGS明朝E"/>
            <a:ea typeface="HGS明朝E"/>
          </a:endParaRPr>
        </a:p>
        <a:p>
          <a:pPr algn="l" rtl="0">
            <a:defRPr sz="1000"/>
          </a:pPr>
          <a:r>
            <a:rPr lang="ja-JP" altLang="en-US" sz="1000" b="0" i="0" u="none" strike="noStrike" baseline="0">
              <a:solidFill>
                <a:srgbClr val="000000"/>
              </a:solidFill>
              <a:latin typeface="HGS明朝E"/>
              <a:ea typeface="HGS明朝E"/>
            </a:rPr>
            <a:t>２、第三者への提供について</a:t>
          </a:r>
          <a:endParaRPr lang="en-US" altLang="ja-JP" sz="1000" b="0" i="0" u="none" strike="noStrike" baseline="0">
            <a:solidFill>
              <a:srgbClr val="000000"/>
            </a:solidFill>
            <a:latin typeface="HGS明朝E"/>
            <a:ea typeface="HGS明朝E"/>
          </a:endParaRPr>
        </a:p>
        <a:p>
          <a:pPr algn="l" rtl="0">
            <a:defRPr sz="1000"/>
          </a:pPr>
          <a:r>
            <a:rPr lang="ja-JP" altLang="en-US" sz="1000" b="0" i="0" u="none" strike="noStrike" baseline="0">
              <a:solidFill>
                <a:srgbClr val="000000"/>
              </a:solidFill>
              <a:latin typeface="HGS明朝E"/>
              <a:ea typeface="HGS明朝E"/>
            </a:rPr>
            <a:t>･お預かりした個人情報の第三者への提供については、本人の同意がない限り行いません。ただし、以下の場合は関係法令に関しない範囲で、本人の同意なく本人の個人情報を開示する場合があります。</a:t>
          </a:r>
          <a:endParaRPr lang="en-US" altLang="ja-JP" sz="1000" b="0" i="0" u="none" strike="noStrike" baseline="0">
            <a:solidFill>
              <a:srgbClr val="000000"/>
            </a:solidFill>
            <a:latin typeface="HGS明朝E"/>
            <a:ea typeface="HGS明朝E"/>
          </a:endParaRPr>
        </a:p>
        <a:p>
          <a:pPr algn="l" rtl="0">
            <a:defRPr sz="1000"/>
          </a:pPr>
          <a:r>
            <a:rPr lang="ja-JP" altLang="en-US" sz="1000" b="0" i="0" u="none" strike="noStrike" baseline="0">
              <a:solidFill>
                <a:srgbClr val="000000"/>
              </a:solidFill>
              <a:latin typeface="HGS明朝E"/>
              <a:ea typeface="HGS明朝E"/>
            </a:rPr>
            <a:t> 　　法令に基づく場合</a:t>
          </a:r>
        </a:p>
        <a:p>
          <a:pPr algn="l" rtl="0">
            <a:defRPr sz="1000"/>
          </a:pPr>
          <a:r>
            <a:rPr lang="ja-JP" altLang="en-US" sz="1000" b="0" i="0" u="none" strike="noStrike" baseline="0">
              <a:solidFill>
                <a:srgbClr val="000000"/>
              </a:solidFill>
              <a:latin typeface="HGS明朝E"/>
              <a:ea typeface="HGS明朝E"/>
            </a:rPr>
            <a:t> 　　人の生命、身体又は財産の保護の為に必要がある場合であって、本人の同意を得ることが困難であるとき</a:t>
          </a:r>
        </a:p>
        <a:p>
          <a:pPr algn="l" rtl="0">
            <a:defRPr sz="1000"/>
          </a:pPr>
          <a:r>
            <a:rPr lang="ja-JP" altLang="en-US" sz="1000" b="0" i="0" u="none" strike="noStrike" baseline="0">
              <a:solidFill>
                <a:srgbClr val="000000"/>
              </a:solidFill>
              <a:latin typeface="HGS明朝E"/>
              <a:ea typeface="HGS明朝E"/>
            </a:rPr>
            <a:t> 　　公衆衛生の向上又は児童の健全な育成の為に特に必要がある場合であって、本人の同意を得ることが困難であるとき</a:t>
          </a:r>
        </a:p>
        <a:p>
          <a:pPr algn="l" rtl="0">
            <a:defRPr sz="1000"/>
          </a:pPr>
          <a:r>
            <a:rPr lang="ja-JP" altLang="en-US" sz="1000" b="0" i="0" u="none" strike="noStrike" baseline="0">
              <a:solidFill>
                <a:srgbClr val="000000"/>
              </a:solidFill>
              <a:latin typeface="HGS明朝E"/>
              <a:ea typeface="HGS明朝E"/>
            </a:rPr>
            <a:t> 　　国の機関若しくは地方公共団体又はその委託を受けた者が法令の定める事務を遂行することに対して協力する必要がある場合であって、</a:t>
          </a:r>
          <a:endParaRPr lang="en-US" altLang="ja-JP" sz="1000" b="0" i="0" u="none" strike="noStrike" baseline="0">
            <a:solidFill>
              <a:srgbClr val="000000"/>
            </a:solidFill>
            <a:latin typeface="HGS明朝E"/>
            <a:ea typeface="HGS明朝E"/>
          </a:endParaRPr>
        </a:p>
        <a:p>
          <a:pPr algn="l" rtl="0">
            <a:defRPr sz="1000"/>
          </a:pPr>
          <a:r>
            <a:rPr lang="ja-JP" altLang="en-US" sz="1000" b="0" i="0" u="none" strike="noStrike" baseline="0">
              <a:solidFill>
                <a:srgbClr val="000000"/>
              </a:solidFill>
              <a:latin typeface="HGS明朝E"/>
              <a:ea typeface="HGS明朝E"/>
            </a:rPr>
            <a:t>　　本人の同意を得ることによって当該事務の遂行に支障を及ぼすおそれがあるとき</a:t>
          </a:r>
          <a:endParaRPr lang="en-US" altLang="ja-JP" sz="1000" b="0" i="0" u="none" strike="noStrike" baseline="0">
            <a:solidFill>
              <a:srgbClr val="000000"/>
            </a:solidFill>
            <a:latin typeface="HGS明朝E"/>
            <a:ea typeface="HGS明朝E"/>
          </a:endParaRPr>
        </a:p>
        <a:p>
          <a:pPr algn="l" rtl="0">
            <a:defRPr sz="1000"/>
          </a:pPr>
          <a:r>
            <a:rPr lang="ja-JP" altLang="en-US" sz="1000" b="0" i="0" u="none" strike="noStrike" baseline="0">
              <a:solidFill>
                <a:srgbClr val="000000"/>
              </a:solidFill>
              <a:latin typeface="HGS明朝E"/>
              <a:ea typeface="HGS明朝E"/>
            </a:rPr>
            <a:t>３</a:t>
          </a:r>
          <a:r>
            <a:rPr lang="en-US" altLang="ja-JP" sz="1000" b="0" i="0" u="none" strike="noStrike" baseline="0">
              <a:solidFill>
                <a:srgbClr val="000000"/>
              </a:solidFill>
              <a:latin typeface="HGS明朝E"/>
              <a:ea typeface="HGS明朝E"/>
            </a:rPr>
            <a:t>､</a:t>
          </a:r>
          <a:r>
            <a:rPr lang="ja-JP" altLang="en-US" sz="1000" b="0" i="0" u="none" strike="noStrike" baseline="0">
              <a:solidFill>
                <a:srgbClr val="000000"/>
              </a:solidFill>
              <a:latin typeface="HGS明朝E"/>
              <a:ea typeface="HGS明朝E"/>
            </a:rPr>
            <a:t>個人情報の開示等について</a:t>
          </a:r>
          <a:endParaRPr lang="en-US" altLang="ja-JP" sz="1000" b="0" i="0" u="none" strike="noStrike" baseline="0">
            <a:solidFill>
              <a:srgbClr val="000000"/>
            </a:solidFill>
            <a:latin typeface="HGS明朝E"/>
            <a:ea typeface="HGS明朝E"/>
          </a:endParaRPr>
        </a:p>
        <a:p>
          <a:pPr algn="l" rtl="0">
            <a:defRPr sz="1000"/>
          </a:pPr>
          <a:r>
            <a:rPr lang="ja-JP" altLang="en-US" sz="1000" b="0" i="0" u="none" strike="noStrike" baseline="0">
              <a:solidFill>
                <a:srgbClr val="000000"/>
              </a:solidFill>
              <a:latin typeface="HGS明朝E"/>
              <a:ea typeface="HGS明朝E"/>
            </a:rPr>
            <a:t>･個人情報の利用目的の通知、開示、内容の訂正、追加又は削除、地用の停止、消去及び第三者への提供の停止の要求があった場合は遅滞無く開示に応じます。下記の窓口まで、お申し出ください。</a:t>
          </a:r>
        </a:p>
        <a:p>
          <a:pPr algn="l" rtl="0">
            <a:defRPr sz="1000"/>
          </a:pPr>
          <a:r>
            <a:rPr lang="ja-JP" altLang="en-US" sz="1000" b="0" i="0" u="none" strike="noStrike" baseline="0">
              <a:solidFill>
                <a:srgbClr val="000000"/>
              </a:solidFill>
              <a:latin typeface="HGS明朝E"/>
              <a:ea typeface="HGS明朝E"/>
            </a:rPr>
            <a:t>４</a:t>
          </a:r>
          <a:r>
            <a:rPr lang="en-US" altLang="ja-JP" sz="1000" b="0" i="0" u="none" strike="noStrike" baseline="0">
              <a:solidFill>
                <a:srgbClr val="000000"/>
              </a:solidFill>
              <a:latin typeface="HGS明朝E"/>
              <a:ea typeface="HGS明朝E"/>
            </a:rPr>
            <a:t>､</a:t>
          </a:r>
          <a:r>
            <a:rPr lang="ja-JP" altLang="en-US" sz="1000" b="0" i="0" u="none" strike="noStrike" baseline="0">
              <a:solidFill>
                <a:srgbClr val="000000"/>
              </a:solidFill>
              <a:latin typeface="HGS明朝E"/>
              <a:ea typeface="HGS明朝E"/>
            </a:rPr>
            <a:t>情報提供の任意性について</a:t>
          </a:r>
          <a:endParaRPr lang="en-US" altLang="ja-JP" sz="1000" b="0" i="0" u="none" strike="noStrike" baseline="0">
            <a:solidFill>
              <a:srgbClr val="000000"/>
            </a:solidFill>
            <a:latin typeface="HGS明朝E"/>
            <a:ea typeface="HGS明朝E"/>
          </a:endParaRPr>
        </a:p>
        <a:p>
          <a:pPr algn="l" rtl="0">
            <a:defRPr sz="1000"/>
          </a:pPr>
          <a:r>
            <a:rPr lang="ja-JP" altLang="en-US" sz="1000" b="0" i="0" u="none" strike="noStrike" baseline="0">
              <a:solidFill>
                <a:srgbClr val="000000"/>
              </a:solidFill>
              <a:latin typeface="HGS明朝E"/>
              <a:ea typeface="HGS明朝E"/>
            </a:rPr>
            <a:t>･個人情報の提供は任意ですが、必要な個人情報の一部または全部を提供いただけなかった場合は、上記利用目的の業務に支障をきたし、お問い合わせ頂いた内容にたいする回答が遅れたりすることがあります。</a:t>
          </a:r>
        </a:p>
        <a:p>
          <a:pPr algn="l" rtl="0">
            <a:defRPr sz="1000"/>
          </a:pPr>
          <a:r>
            <a:rPr lang="ja-JP" altLang="en-US" sz="1000" b="0" i="0" u="none" strike="noStrike" baseline="0">
              <a:solidFill>
                <a:srgbClr val="000000"/>
              </a:solidFill>
              <a:latin typeface="HGS明朝E"/>
              <a:ea typeface="HGS明朝E"/>
            </a:rPr>
            <a:t> のでご了承ください。</a:t>
          </a:r>
        </a:p>
        <a:p>
          <a:pPr algn="l" rtl="0">
            <a:defRPr sz="1000"/>
          </a:pPr>
          <a:r>
            <a:rPr lang="ja-JP" altLang="en-US" sz="1000" b="0" i="0" u="none" strike="noStrike" baseline="0">
              <a:solidFill>
                <a:srgbClr val="000000"/>
              </a:solidFill>
              <a:latin typeface="HGS明朝E"/>
              <a:ea typeface="HGS明朝E"/>
            </a:rPr>
            <a:t>５</a:t>
          </a:r>
          <a:r>
            <a:rPr lang="en-US" altLang="ja-JP" sz="1000" b="0" i="0" u="none" strike="noStrike" baseline="0">
              <a:solidFill>
                <a:srgbClr val="000000"/>
              </a:solidFill>
              <a:latin typeface="HGS明朝E"/>
              <a:ea typeface="HGS明朝E"/>
            </a:rPr>
            <a:t>､</a:t>
          </a:r>
          <a:r>
            <a:rPr lang="ja-JP" altLang="en-US" sz="1000" b="0" i="0" u="none" strike="noStrike" baseline="0">
              <a:solidFill>
                <a:srgbClr val="000000"/>
              </a:solidFill>
              <a:latin typeface="HGS明朝E"/>
              <a:ea typeface="HGS明朝E"/>
            </a:rPr>
            <a:t>個人情報取扱の委託について</a:t>
          </a:r>
          <a:endParaRPr lang="en-US" altLang="ja-JP" sz="1000" b="0" i="0" u="none" strike="noStrike" baseline="0">
            <a:solidFill>
              <a:srgbClr val="000000"/>
            </a:solidFill>
            <a:latin typeface="HGS明朝E"/>
            <a:ea typeface="HGS明朝E"/>
          </a:endParaRPr>
        </a:p>
        <a:p>
          <a:pPr algn="l" rtl="0">
            <a:defRPr sz="1000"/>
          </a:pPr>
          <a:r>
            <a:rPr lang="ja-JP" altLang="en-US" sz="1000" b="0" i="0" u="none" strike="noStrike" baseline="0">
              <a:solidFill>
                <a:srgbClr val="000000"/>
              </a:solidFill>
              <a:latin typeface="HGS明朝E"/>
              <a:ea typeface="HGS明朝E"/>
            </a:rPr>
            <a:t>･個人情報の取り扱いを外部に委託する場合は、弊社が規程する個人情報管理基準を満たす企業を選定して行います。</a:t>
          </a:r>
          <a:endParaRPr lang="en-US" altLang="ja-JP" sz="1000" b="0" i="0" u="none" strike="noStrike" baseline="0">
            <a:solidFill>
              <a:srgbClr val="000000"/>
            </a:solidFill>
            <a:latin typeface="HGS明朝E"/>
            <a:ea typeface="HGS明朝E"/>
          </a:endParaRPr>
        </a:p>
        <a:p>
          <a:pPr algn="l" rtl="0">
            <a:defRPr sz="1000"/>
          </a:pPr>
          <a:endParaRPr lang="ja-JP" altLang="en-US" sz="1000" b="0" i="0" u="none" strike="noStrike" baseline="0">
            <a:solidFill>
              <a:srgbClr val="000000"/>
            </a:solidFill>
            <a:latin typeface="HGS明朝E" panose="02020900000000000000" pitchFamily="18" charset="-128"/>
            <a:ea typeface="HGS明朝E" panose="02020900000000000000" pitchFamily="18" charset="-128"/>
          </a:endParaRPr>
        </a:p>
        <a:p>
          <a:pPr algn="l" rtl="0">
            <a:defRPr sz="1000"/>
          </a:pPr>
          <a:endParaRPr lang="ja-JP" altLang="en-US" sz="1000" b="0" i="0" u="none" strike="noStrike" baseline="0">
            <a:solidFill>
              <a:srgbClr val="000000"/>
            </a:solidFill>
            <a:latin typeface="HGS明朝E"/>
            <a:ea typeface="HGS明朝E"/>
          </a:endParaRPr>
        </a:p>
      </xdr:txBody>
    </xdr:sp>
    <xdr:clientData/>
  </xdr:twoCellAnchor>
  <xdr:twoCellAnchor>
    <xdr:from>
      <xdr:col>0</xdr:col>
      <xdr:colOff>115150</xdr:colOff>
      <xdr:row>53</xdr:row>
      <xdr:rowOff>89644</xdr:rowOff>
    </xdr:from>
    <xdr:to>
      <xdr:col>16</xdr:col>
      <xdr:colOff>11205</xdr:colOff>
      <xdr:row>60</xdr:row>
      <xdr:rowOff>100850</xdr:rowOff>
    </xdr:to>
    <xdr:sp macro="" textlink="">
      <xdr:nvSpPr>
        <xdr:cNvPr id="11" name="テキスト ボックス 2">
          <a:extLst>
            <a:ext uri="{FF2B5EF4-FFF2-40B4-BE49-F238E27FC236}">
              <a16:creationId xmlns:a16="http://schemas.microsoft.com/office/drawing/2014/main" id="{00000000-0008-0000-0000-00000B000000}"/>
            </a:ext>
          </a:extLst>
        </xdr:cNvPr>
        <xdr:cNvSpPr txBox="1">
          <a:spLocks noChangeArrowheads="1"/>
        </xdr:cNvSpPr>
      </xdr:nvSpPr>
      <xdr:spPr bwMode="auto">
        <a:xfrm>
          <a:off x="115150" y="10645585"/>
          <a:ext cx="5611055" cy="1187824"/>
        </a:xfrm>
        <a:prstGeom prst="rect">
          <a:avLst/>
        </a:prstGeom>
        <a:solidFill>
          <a:srgbClr val="FFFFFF"/>
        </a:solidFill>
        <a:ln w="9525">
          <a:noFill/>
          <a:miter lim="800000"/>
          <a:headEnd/>
          <a:tailEnd/>
        </a:ln>
      </xdr:spPr>
      <xdr:txBody>
        <a:bodyPr vertOverflow="clip" wrap="square" lIns="36000" tIns="36000" rIns="0" bIns="0" anchor="t" upright="1"/>
        <a:lstStyle/>
        <a:p>
          <a:pPr algn="l" rtl="0">
            <a:lnSpc>
              <a:spcPts val="600"/>
            </a:lnSpc>
            <a:defRPr sz="1000"/>
          </a:pPr>
          <a:r>
            <a:rPr lang="en-US" altLang="ja-JP" sz="1000" b="0" i="0" u="none" strike="noStrike" baseline="0">
              <a:solidFill>
                <a:srgbClr val="000000"/>
              </a:solidFill>
              <a:latin typeface="HGS明朝E"/>
              <a:ea typeface="HGS明朝E"/>
            </a:rPr>
            <a:t>【</a:t>
          </a:r>
          <a:r>
            <a:rPr lang="ja-JP" altLang="en-US" sz="1000" b="0" i="0" u="none" strike="noStrike" baseline="0">
              <a:solidFill>
                <a:srgbClr val="000000"/>
              </a:solidFill>
              <a:latin typeface="HGS明朝E"/>
              <a:ea typeface="HGS明朝E"/>
            </a:rPr>
            <a:t>個人情報相談窓口</a:t>
          </a:r>
          <a:r>
            <a:rPr lang="en-US" altLang="ja-JP" sz="1000" b="0" i="0" u="none" strike="noStrike" baseline="0">
              <a:solidFill>
                <a:srgbClr val="000000"/>
              </a:solidFill>
              <a:latin typeface="HGS明朝E"/>
              <a:ea typeface="HGS明朝E"/>
            </a:rPr>
            <a:t>】</a:t>
          </a:r>
        </a:p>
        <a:p>
          <a:pPr algn="l" rtl="0">
            <a:lnSpc>
              <a:spcPts val="600"/>
            </a:lnSpc>
            <a:defRPr sz="1000"/>
          </a:pPr>
          <a:endParaRPr lang="en-US" altLang="ja-JP" sz="1000" b="0" i="0" u="none" strike="noStrike" baseline="0">
            <a:solidFill>
              <a:srgbClr val="000000"/>
            </a:solidFill>
            <a:latin typeface="HGS明朝E"/>
            <a:ea typeface="HGS明朝E"/>
          </a:endParaRPr>
        </a:p>
        <a:p>
          <a:pPr algn="l" rtl="0">
            <a:lnSpc>
              <a:spcPts val="600"/>
            </a:lnSpc>
            <a:defRPr sz="1000"/>
          </a:pPr>
          <a:r>
            <a:rPr lang="ja-JP" altLang="en-US" sz="1000" b="0" i="0" u="none" strike="noStrike" baseline="0">
              <a:solidFill>
                <a:srgbClr val="000000"/>
              </a:solidFill>
              <a:latin typeface="HGS明朝E"/>
              <a:ea typeface="HGS明朝E"/>
            </a:rPr>
            <a:t>株式会社宮崎県ソフトウェアセンター</a:t>
          </a:r>
        </a:p>
        <a:p>
          <a:pPr algn="l" rtl="0">
            <a:lnSpc>
              <a:spcPts val="600"/>
            </a:lnSpc>
            <a:defRPr sz="1000"/>
          </a:pPr>
          <a:endParaRPr lang="en-US" altLang="ja-JP" sz="1000" b="0" i="0" u="none" strike="noStrike" baseline="0">
            <a:solidFill>
              <a:srgbClr val="000000"/>
            </a:solidFill>
            <a:latin typeface="HGS明朝E"/>
            <a:ea typeface="HGS明朝E"/>
          </a:endParaRPr>
        </a:p>
        <a:p>
          <a:pPr algn="l" rtl="0">
            <a:lnSpc>
              <a:spcPts val="600"/>
            </a:lnSpc>
            <a:defRPr sz="1000"/>
          </a:pPr>
          <a:r>
            <a:rPr lang="ja-JP" altLang="en-US" sz="1000" b="0" i="0" u="none" strike="noStrike" baseline="0">
              <a:solidFill>
                <a:srgbClr val="000000"/>
              </a:solidFill>
              <a:latin typeface="HGS明朝E"/>
              <a:ea typeface="HGS明朝E"/>
            </a:rPr>
            <a:t>個人情報相談窓口</a:t>
          </a:r>
          <a:endParaRPr lang="en-US" altLang="ja-JP" sz="1000" b="0" i="0" u="none" strike="noStrike" baseline="0">
            <a:solidFill>
              <a:srgbClr val="000000"/>
            </a:solidFill>
            <a:latin typeface="HGS明朝E"/>
            <a:ea typeface="HGS明朝E"/>
          </a:endParaRPr>
        </a:p>
        <a:p>
          <a:pPr algn="l" rtl="0">
            <a:lnSpc>
              <a:spcPts val="600"/>
            </a:lnSpc>
            <a:defRPr sz="1000"/>
          </a:pPr>
          <a:endParaRPr lang="en-US" altLang="ja-JP" sz="1000" b="0" i="0" u="none" strike="noStrike" baseline="0">
            <a:solidFill>
              <a:srgbClr val="000000"/>
            </a:solidFill>
            <a:latin typeface="HGS明朝E"/>
            <a:ea typeface="HGS明朝E"/>
          </a:endParaRPr>
        </a:p>
        <a:p>
          <a:pPr algn="l" rtl="0">
            <a:lnSpc>
              <a:spcPts val="600"/>
            </a:lnSpc>
            <a:defRPr sz="1000"/>
          </a:pPr>
          <a:r>
            <a:rPr lang="ja-JP" altLang="en-US" sz="1000" b="0" i="0" u="none" strike="noStrike" baseline="0">
              <a:solidFill>
                <a:srgbClr val="000000"/>
              </a:solidFill>
              <a:latin typeface="HGS明朝E"/>
              <a:ea typeface="HGS明朝E"/>
            </a:rPr>
            <a:t>個人情報保護管理責任者</a:t>
          </a:r>
          <a:endParaRPr lang="en-US" altLang="ja-JP" sz="1000" b="0" i="0" u="none" strike="noStrike" baseline="0">
            <a:solidFill>
              <a:srgbClr val="000000"/>
            </a:solidFill>
            <a:latin typeface="HGS明朝E"/>
            <a:ea typeface="HGS明朝E"/>
          </a:endParaRPr>
        </a:p>
        <a:p>
          <a:pPr algn="l" rtl="0">
            <a:lnSpc>
              <a:spcPts val="600"/>
            </a:lnSpc>
            <a:defRPr sz="1000"/>
          </a:pPr>
          <a:endParaRPr lang="en-US" altLang="ja-JP" sz="1000" b="0" i="0" u="none" strike="noStrike" baseline="0">
            <a:solidFill>
              <a:srgbClr val="000000"/>
            </a:solidFill>
            <a:latin typeface="HGS明朝E"/>
            <a:ea typeface="HGS明朝E"/>
          </a:endParaRPr>
        </a:p>
        <a:p>
          <a:pPr algn="l" rtl="0">
            <a:lnSpc>
              <a:spcPts val="600"/>
            </a:lnSpc>
            <a:defRPr sz="1000"/>
          </a:pPr>
          <a:r>
            <a:rPr lang="ja-JP" altLang="en-US" sz="1000" b="0" i="0" u="none" strike="noStrike" baseline="0">
              <a:solidFill>
                <a:srgbClr val="000000"/>
              </a:solidFill>
              <a:latin typeface="HGS明朝E"/>
              <a:ea typeface="HGS明朝E"/>
            </a:rPr>
            <a:t>〒</a:t>
          </a:r>
          <a:r>
            <a:rPr lang="en-US" altLang="ja-JP" sz="1000" b="0" i="0" u="none" strike="noStrike" baseline="0">
              <a:solidFill>
                <a:srgbClr val="000000"/>
              </a:solidFill>
              <a:latin typeface="HGS明朝E"/>
              <a:ea typeface="HGS明朝E"/>
            </a:rPr>
            <a:t>880-0303</a:t>
          </a:r>
        </a:p>
        <a:p>
          <a:pPr algn="l" rtl="0">
            <a:lnSpc>
              <a:spcPts val="600"/>
            </a:lnSpc>
            <a:defRPr sz="1000"/>
          </a:pPr>
          <a:endParaRPr lang="en-US" altLang="ja-JP" sz="1000" b="0" i="0" u="none" strike="noStrike" baseline="0">
            <a:solidFill>
              <a:srgbClr val="000000"/>
            </a:solidFill>
            <a:latin typeface="HGS明朝E"/>
            <a:ea typeface="HGS明朝E"/>
          </a:endParaRPr>
        </a:p>
        <a:p>
          <a:pPr algn="l" rtl="0">
            <a:lnSpc>
              <a:spcPts val="600"/>
            </a:lnSpc>
            <a:defRPr sz="1000"/>
          </a:pPr>
          <a:r>
            <a:rPr lang="ja-JP" altLang="en-US" sz="1000" b="0" i="0" u="none" strike="noStrike" baseline="0">
              <a:solidFill>
                <a:srgbClr val="000000"/>
              </a:solidFill>
              <a:latin typeface="HGS明朝E"/>
              <a:ea typeface="HGS明朝E"/>
            </a:rPr>
            <a:t>宮崎県宮崎市佐土原町東上那珂字長谷水</a:t>
          </a:r>
          <a:r>
            <a:rPr lang="en-US" altLang="ja-JP" sz="1000" b="0" i="0" u="none" strike="noStrike" baseline="0">
              <a:solidFill>
                <a:srgbClr val="000000"/>
              </a:solidFill>
              <a:latin typeface="HGS明朝E"/>
              <a:ea typeface="HGS明朝E"/>
            </a:rPr>
            <a:t>16500</a:t>
          </a:r>
          <a:r>
            <a:rPr lang="ja-JP" altLang="en-US" sz="1000" b="0" i="0" u="none" strike="noStrike" baseline="0">
              <a:solidFill>
                <a:srgbClr val="000000"/>
              </a:solidFill>
              <a:latin typeface="HGS明朝E"/>
              <a:ea typeface="HGS明朝E"/>
            </a:rPr>
            <a:t>番地</a:t>
          </a:r>
          <a:r>
            <a:rPr lang="en-US" altLang="ja-JP" sz="1000" b="0" i="0" u="none" strike="noStrike" baseline="0">
              <a:solidFill>
                <a:srgbClr val="000000"/>
              </a:solidFill>
              <a:latin typeface="HGS明朝E"/>
              <a:ea typeface="HGS明朝E"/>
            </a:rPr>
            <a:t>2</a:t>
          </a:r>
        </a:p>
        <a:p>
          <a:pPr algn="l" rtl="0">
            <a:lnSpc>
              <a:spcPts val="600"/>
            </a:lnSpc>
            <a:defRPr sz="1000"/>
          </a:pPr>
          <a:endParaRPr lang="en-US" altLang="ja-JP" sz="1000" b="0" i="0" u="none" strike="noStrike" baseline="0">
            <a:solidFill>
              <a:srgbClr val="000000"/>
            </a:solidFill>
            <a:latin typeface="HGS明朝E"/>
            <a:ea typeface="HGS明朝E"/>
          </a:endParaRPr>
        </a:p>
        <a:p>
          <a:pPr algn="l" rtl="0">
            <a:lnSpc>
              <a:spcPts val="600"/>
            </a:lnSpc>
            <a:defRPr sz="1000"/>
          </a:pPr>
          <a:r>
            <a:rPr lang="en-US" altLang="ja-JP" sz="1000" b="0" i="0" u="none" strike="noStrike" baseline="0">
              <a:solidFill>
                <a:srgbClr val="000000"/>
              </a:solidFill>
              <a:latin typeface="HGS明朝E"/>
              <a:ea typeface="HGS明朝E"/>
            </a:rPr>
            <a:t>TEL</a:t>
          </a:r>
          <a:r>
            <a:rPr lang="ja-JP" altLang="en-US" sz="1000" b="0" i="0" u="none" strike="noStrike" baseline="0">
              <a:solidFill>
                <a:srgbClr val="000000"/>
              </a:solidFill>
              <a:latin typeface="HGS明朝E"/>
              <a:ea typeface="HGS明朝E"/>
            </a:rPr>
            <a:t>：</a:t>
          </a:r>
          <a:r>
            <a:rPr lang="en-US" altLang="ja-JP" sz="1000" b="0" i="0" u="none" strike="noStrike" baseline="0">
              <a:solidFill>
                <a:srgbClr val="000000"/>
              </a:solidFill>
              <a:latin typeface="HGS明朝E"/>
              <a:ea typeface="HGS明朝E"/>
            </a:rPr>
            <a:t>0985-30-5050</a:t>
          </a:r>
          <a:r>
            <a:rPr lang="ja-JP" altLang="en-US" sz="1000" b="0" i="0" u="none" strike="noStrike" baseline="0">
              <a:solidFill>
                <a:srgbClr val="000000"/>
              </a:solidFill>
              <a:latin typeface="HGS明朝E"/>
              <a:ea typeface="HGS明朝E"/>
            </a:rPr>
            <a:t>　</a:t>
          </a:r>
          <a:r>
            <a:rPr lang="en-US" altLang="ja-JP" sz="1000" b="0" i="0" u="none" strike="noStrike" baseline="0">
              <a:solidFill>
                <a:srgbClr val="000000"/>
              </a:solidFill>
              <a:latin typeface="HGS明朝E"/>
              <a:ea typeface="HGS明朝E"/>
            </a:rPr>
            <a:t>FAX</a:t>
          </a:r>
          <a:r>
            <a:rPr lang="ja-JP" altLang="en-US" sz="1000" b="0" i="0" u="none" strike="noStrike" baseline="0">
              <a:solidFill>
                <a:srgbClr val="000000"/>
              </a:solidFill>
              <a:latin typeface="HGS明朝E"/>
              <a:ea typeface="HGS明朝E"/>
            </a:rPr>
            <a:t>：</a:t>
          </a:r>
          <a:r>
            <a:rPr lang="en-US" altLang="ja-JP" sz="1000" b="0" i="0" u="none" strike="noStrike" baseline="0">
              <a:solidFill>
                <a:srgbClr val="000000"/>
              </a:solidFill>
              <a:latin typeface="HGS明朝E"/>
              <a:ea typeface="HGS明朝E"/>
            </a:rPr>
            <a:t>0985-30-5053</a:t>
          </a:r>
          <a:endParaRPr lang="ja-JP" altLang="en-US" sz="1000" b="0" i="0" u="none" strike="noStrike" baseline="0">
            <a:solidFill>
              <a:srgbClr val="000000"/>
            </a:solidFill>
            <a:latin typeface="HGS明朝E"/>
            <a:ea typeface="HGS明朝E"/>
          </a:endParaRPr>
        </a:p>
      </xdr:txBody>
    </xdr:sp>
    <xdr:clientData/>
  </xdr:twoCellAnchor>
  <xdr:oneCellAnchor>
    <xdr:from>
      <xdr:col>26</xdr:col>
      <xdr:colOff>21050</xdr:colOff>
      <xdr:row>55</xdr:row>
      <xdr:rowOff>38534</xdr:rowOff>
    </xdr:from>
    <xdr:ext cx="3160834" cy="471121"/>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7753109" y="10930652"/>
          <a:ext cx="3160834" cy="4711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a:latin typeface="+mj-ea"/>
              <a:ea typeface="+mj-ea"/>
            </a:rPr>
            <a:t>株式会社宮崎県ソフトウェアセンター　</a:t>
          </a:r>
          <a:endParaRPr kumimoji="1" lang="en-US" altLang="ja-JP" sz="1400" b="1">
            <a:latin typeface="+mj-ea"/>
            <a:ea typeface="+mj-ea"/>
          </a:endParaRPr>
        </a:p>
        <a:p>
          <a:r>
            <a:rPr kumimoji="1" lang="ja-JP" altLang="en-US" sz="1400" b="1">
              <a:latin typeface="+mj-ea"/>
              <a:ea typeface="+mj-ea"/>
            </a:rPr>
            <a:t>　</a:t>
          </a:r>
          <a:r>
            <a:rPr kumimoji="1" lang="ja-JP" altLang="en-US" sz="1100">
              <a:latin typeface="+mj-ea"/>
              <a:ea typeface="+mj-ea"/>
            </a:rPr>
            <a:t>				</a:t>
          </a:r>
        </a:p>
        <a:p>
          <a:endParaRPr kumimoji="1" lang="en-US" altLang="ja-JP" sz="1100">
            <a:latin typeface="+mj-ea"/>
            <a:ea typeface="+mj-ea"/>
          </a:endParaRPr>
        </a:p>
        <a:p>
          <a:r>
            <a:rPr kumimoji="1" lang="en-US" altLang="ja-JP" sz="1100">
              <a:latin typeface="+mj-ea"/>
              <a:ea typeface="+mj-ea"/>
            </a:rPr>
            <a:t>				</a:t>
          </a:r>
        </a:p>
        <a:p>
          <a:endParaRPr kumimoji="1" lang="ja-JP" altLang="en-US" sz="1100">
            <a:latin typeface="+mj-ea"/>
            <a:ea typeface="+mj-ea"/>
          </a:endParaRPr>
        </a:p>
      </xdr:txBody>
    </xdr:sp>
    <xdr:clientData/>
  </xdr:oneCellAnchor>
  <xdr:oneCellAnchor>
    <xdr:from>
      <xdr:col>25</xdr:col>
      <xdr:colOff>179956</xdr:colOff>
      <xdr:row>56</xdr:row>
      <xdr:rowOff>135022</xdr:rowOff>
    </xdr:from>
    <xdr:ext cx="3816595" cy="653263"/>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7710309" y="11195228"/>
          <a:ext cx="3816595" cy="6532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100" b="1">
              <a:solidFill>
                <a:schemeClr val="tx1"/>
              </a:solidFill>
              <a:effectLst/>
              <a:latin typeface="+mn-lt"/>
              <a:ea typeface="+mn-ea"/>
              <a:cs typeface="+mn-cs"/>
            </a:rPr>
            <a:t>〒</a:t>
          </a:r>
          <a:r>
            <a:rPr kumimoji="1" lang="en-US" altLang="ja-JP" sz="1100" b="1">
              <a:solidFill>
                <a:schemeClr val="tx1"/>
              </a:solidFill>
              <a:effectLst/>
              <a:latin typeface="+mn-ea"/>
              <a:ea typeface="+mn-ea"/>
              <a:cs typeface="+mn-cs"/>
            </a:rPr>
            <a:t>880-0303</a:t>
          </a:r>
          <a:r>
            <a:rPr kumimoji="1" lang="ja-JP" altLang="ja-JP" sz="1100" b="1">
              <a:solidFill>
                <a:schemeClr val="tx1"/>
              </a:solidFill>
              <a:effectLst/>
              <a:latin typeface="+mn-lt"/>
              <a:ea typeface="+mn-ea"/>
              <a:cs typeface="+mn-cs"/>
            </a:rPr>
            <a:t>　　</a:t>
          </a:r>
          <a:endParaRPr lang="ja-JP" altLang="ja-JP" b="1">
            <a:effectLst/>
          </a:endParaRPr>
        </a:p>
        <a:p>
          <a:r>
            <a:rPr kumimoji="1" lang="ja-JP" altLang="en-US" sz="1100" b="1">
              <a:solidFill>
                <a:schemeClr val="tx1"/>
              </a:solidFill>
              <a:effectLst/>
              <a:latin typeface="+mn-lt"/>
              <a:ea typeface="+mn-ea"/>
              <a:cs typeface="+mn-cs"/>
            </a:rPr>
            <a:t>　　</a:t>
          </a:r>
          <a:r>
            <a:rPr kumimoji="1" lang="ja-JP" altLang="ja-JP" sz="1100" b="1">
              <a:solidFill>
                <a:schemeClr val="tx1"/>
              </a:solidFill>
              <a:effectLst/>
              <a:latin typeface="+mn-lt"/>
              <a:ea typeface="+mn-ea"/>
              <a:cs typeface="+mn-cs"/>
            </a:rPr>
            <a:t>宮崎県宮崎市</a:t>
          </a:r>
          <a:r>
            <a:rPr kumimoji="1" lang="ja-JP" altLang="en-US" sz="1100" b="1">
              <a:solidFill>
                <a:schemeClr val="tx1"/>
              </a:solidFill>
              <a:effectLst/>
              <a:latin typeface="+mn-lt"/>
              <a:ea typeface="+mn-ea"/>
              <a:cs typeface="+mn-cs"/>
            </a:rPr>
            <a:t>佐土原町東上那珂</a:t>
          </a:r>
          <a:r>
            <a:rPr kumimoji="1" lang="ja-JP" altLang="ja-JP" sz="1100" b="1">
              <a:solidFill>
                <a:schemeClr val="tx1"/>
              </a:solidFill>
              <a:effectLst/>
              <a:latin typeface="+mn-lt"/>
              <a:ea typeface="+mn-ea"/>
              <a:cs typeface="+mn-cs"/>
            </a:rPr>
            <a:t>字長谷水</a:t>
          </a:r>
          <a:r>
            <a:rPr kumimoji="1" lang="en-US" altLang="ja-JP" sz="1100" b="1">
              <a:solidFill>
                <a:schemeClr val="tx1"/>
              </a:solidFill>
              <a:effectLst/>
              <a:latin typeface="+mn-lt"/>
              <a:ea typeface="+mn-ea"/>
              <a:cs typeface="+mn-cs"/>
            </a:rPr>
            <a:t>16500-2</a:t>
          </a:r>
        </a:p>
        <a:p>
          <a:r>
            <a:rPr kumimoji="1" lang="en-US" altLang="ja-JP" sz="1100" b="1">
              <a:solidFill>
                <a:schemeClr val="tx1"/>
              </a:solidFill>
              <a:effectLst/>
              <a:latin typeface="+mn-lt"/>
              <a:ea typeface="+mn-ea"/>
              <a:cs typeface="+mn-cs"/>
            </a:rPr>
            <a:t>      </a:t>
          </a:r>
          <a:r>
            <a:rPr kumimoji="1" lang="ja-JP" altLang="en-US" sz="1100" b="1">
              <a:solidFill>
                <a:schemeClr val="tx1"/>
              </a:solidFill>
              <a:effectLst/>
              <a:latin typeface="+mn-lt"/>
              <a:ea typeface="+mn-ea"/>
              <a:cs typeface="+mn-cs"/>
            </a:rPr>
            <a:t>　　　　　　　　　　</a:t>
          </a:r>
          <a:r>
            <a:rPr kumimoji="1" lang="en-US" altLang="ja-JP" sz="1100" b="1">
              <a:solidFill>
                <a:schemeClr val="tx1"/>
              </a:solidFill>
              <a:effectLst/>
              <a:latin typeface="+mn-lt"/>
              <a:ea typeface="+mn-ea"/>
              <a:cs typeface="+mn-cs"/>
            </a:rPr>
            <a:t>TEL</a:t>
          </a:r>
          <a:r>
            <a:rPr kumimoji="1" lang="ja-JP" altLang="en-US" sz="1100" b="1">
              <a:solidFill>
                <a:schemeClr val="tx1"/>
              </a:solidFill>
              <a:effectLst/>
              <a:latin typeface="+mn-lt"/>
              <a:ea typeface="+mn-ea"/>
              <a:cs typeface="+mn-cs"/>
            </a:rPr>
            <a:t>：</a:t>
          </a:r>
          <a:r>
            <a:rPr kumimoji="1" lang="en-US" altLang="ja-JP" sz="1100" b="1">
              <a:solidFill>
                <a:schemeClr val="tx1"/>
              </a:solidFill>
              <a:effectLst/>
              <a:latin typeface="+mn-lt"/>
              <a:ea typeface="+mn-ea"/>
              <a:cs typeface="+mn-cs"/>
            </a:rPr>
            <a:t>0985-30-5050</a:t>
          </a:r>
          <a:r>
            <a:rPr kumimoji="1" lang="ja-JP" altLang="en-US" sz="1100" b="1">
              <a:solidFill>
                <a:schemeClr val="tx1"/>
              </a:solidFill>
              <a:effectLst/>
              <a:latin typeface="+mn-lt"/>
              <a:ea typeface="+mn-ea"/>
              <a:cs typeface="+mn-cs"/>
            </a:rPr>
            <a:t>　</a:t>
          </a:r>
          <a:r>
            <a:rPr kumimoji="1" lang="en-US" altLang="ja-JP" sz="1100" b="1">
              <a:solidFill>
                <a:schemeClr val="tx1"/>
              </a:solidFill>
              <a:effectLst/>
              <a:latin typeface="+mn-lt"/>
              <a:ea typeface="+mn-ea"/>
              <a:cs typeface="+mn-cs"/>
            </a:rPr>
            <a:t>FAX</a:t>
          </a:r>
          <a:r>
            <a:rPr kumimoji="1" lang="ja-JP" altLang="en-US" sz="1100" b="1">
              <a:solidFill>
                <a:schemeClr val="tx1"/>
              </a:solidFill>
              <a:effectLst/>
              <a:latin typeface="+mn-lt"/>
              <a:ea typeface="+mn-ea"/>
              <a:cs typeface="+mn-cs"/>
            </a:rPr>
            <a:t>：</a:t>
          </a:r>
          <a:r>
            <a:rPr kumimoji="1" lang="en-US" altLang="ja-JP" sz="1100" b="1">
              <a:solidFill>
                <a:schemeClr val="tx1"/>
              </a:solidFill>
              <a:effectLst/>
              <a:latin typeface="+mn-lt"/>
              <a:ea typeface="+mn-ea"/>
              <a:cs typeface="+mn-cs"/>
            </a:rPr>
            <a:t>0985-30-5053</a:t>
          </a:r>
        </a:p>
        <a:p>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　</a:t>
          </a:r>
          <a:endParaRPr lang="ja-JP" altLang="ja-JP">
            <a:effectLst/>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H22&#24180;&#24230;\H22&#20107;&#26989;&#21454;&#259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sc-fs\&#30740;&#20462;&#20225;&#30011;&#35506;\H23&#24180;&#24230;\H23_&#25104;&#38263;&#20998;&#37326;&#20154;&#26448;&#32946;&#25104;&#25903;&#25588;&#20107;&#26989;\2012_&#19968;&#33324;&#30740;&#20462;&#65288;2,3&#2637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sc-fs3\&#20849;&#36890;\H23&#24180;&#24230;\H23_&#25104;&#38263;&#20998;&#37326;&#20154;&#26448;&#32946;&#25104;&#25903;&#25588;&#20107;&#26989;\2012_&#19968;&#33324;&#30740;&#20462;&#65288;2,3&#2637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T00\user\&#23478;&#24237;&#25391;&#33288;\&#12415;&#12406;&#65306;&#12487;&#12473;&#12463;&#12488;&#12483;&#12503;&#12501;&#12457;&#12523;&#12480;&#12540;\&#37117;&#36947;&#24220;&#30476;&#29031;&#20250;\&#20877;&#22996;&#35351;&#21332;&#35696;&#20250;&#35519;&#12409;\&#65296;&#65304;&#33576;&#22478;&#30476;&#65306;&#21029;&#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sc-fs\&#30740;&#20462;&#20225;&#30011;&#35506;\Documents%20and%20Settings\kaneko\&#12487;&#12473;&#12463;&#12488;&#12483;&#12503;\&#12467;&#12500;&#12540;&#30740;&#20462;&#20107;&#26989;&#22577;&#21578;&#26360;&#12304;&#24179;&#25104;&#65297;&#65304;&#24180;&#24230;&#23455;&#32318;&#12539;&#65297;&#65305;&#24180;&#24230;&#35336;&#30011;&#1230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WINDOWS\&#65411;&#65438;&#65405;&#65400;&#65412;&#65391;&#65420;&#65439;\EXCEL&#12486;&#12461;&#12473;&#12488;&#20316;&#25104;\&#12469;&#12531;&#12503;&#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全体"/>
      <sheetName val="コール"/>
      <sheetName val="IT技術者"/>
      <sheetName val="基金訓練"/>
      <sheetName val="県訓練"/>
      <sheetName val="雇用訓練"/>
      <sheetName val="シルバー"/>
      <sheetName val="国富パソコン研修"/>
      <sheetName val="県調査"/>
      <sheetName val="雇用創出"/>
      <sheetName val="宮崎市マッチング"/>
      <sheetName val="IT受注拡大"/>
      <sheetName val="都城"/>
      <sheetName val="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6">
          <cell r="B6" t="str">
            <v>講師費</v>
          </cell>
        </row>
        <row r="7">
          <cell r="B7" t="str">
            <v>教材費</v>
          </cell>
        </row>
        <row r="8">
          <cell r="B8" t="str">
            <v>会場費</v>
          </cell>
        </row>
        <row r="9">
          <cell r="B9" t="str">
            <v>交通費</v>
          </cell>
        </row>
        <row r="10">
          <cell r="B10" t="str">
            <v>広告費</v>
          </cell>
        </row>
        <row r="11">
          <cell r="B11" t="str">
            <v>人件費</v>
          </cell>
        </row>
        <row r="12">
          <cell r="B12" t="str">
            <v>その他</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研修カレンダー"/>
      <sheetName val="2、3月スケジュール"/>
      <sheetName val="Word基礎"/>
      <sheetName val="Excel基礎"/>
      <sheetName val="Excel応用"/>
      <sheetName val="Excel関数ビジネス応用"/>
      <sheetName val="Power Point基礎"/>
      <sheetName val="Power Point応用"/>
      <sheetName val="MOS資格対策Word2010"/>
      <sheetName val="MOS資格対策EXCEL2010"/>
      <sheetName val="MOS資格対策PowerPoint2010"/>
      <sheetName val="XHTML CSS"/>
      <sheetName val="ネットワーク基礎"/>
      <sheetName val="ネットワーク技術実践1"/>
      <sheetName val="ネットワーク技術実践2"/>
      <sheetName val="CCNA資格取得対策"/>
      <sheetName val="Illustrator研修"/>
      <sheetName val="ビジネスFacebook＆Twitter活用"/>
      <sheetName val="Webマーケティング_SEM研修"/>
      <sheetName val="Photoshop研修"/>
      <sheetName val="Dreamweaver研修"/>
      <sheetName val="Flash研修"/>
      <sheetName val="集計表２"/>
    </sheetNames>
    <sheetDataSet>
      <sheetData sheetId="0">
        <row r="41">
          <cell r="A41" t="str">
            <v>Office</v>
          </cell>
          <cell r="B41" t="str">
            <v>Word基礎</v>
          </cell>
        </row>
        <row r="42">
          <cell r="A42" t="str">
            <v>Webエンジニア</v>
          </cell>
          <cell r="B42" t="str">
            <v>Word応用</v>
          </cell>
        </row>
        <row r="43">
          <cell r="A43" t="str">
            <v>Webデザイン</v>
          </cell>
          <cell r="B43" t="str">
            <v>Excel基礎</v>
          </cell>
        </row>
        <row r="44">
          <cell r="A44" t="str">
            <v>ソーシャル</v>
          </cell>
          <cell r="B44" t="str">
            <v>Excel応用</v>
          </cell>
        </row>
        <row r="45">
          <cell r="A45" t="str">
            <v>ネットワーク</v>
          </cell>
          <cell r="B45" t="str">
            <v>Excel関数ビジネス応用</v>
          </cell>
        </row>
        <row r="46">
          <cell r="B46" t="str">
            <v>Power　Point基礎</v>
          </cell>
        </row>
        <row r="47">
          <cell r="B47" t="str">
            <v>Power　Point応用</v>
          </cell>
        </row>
        <row r="48">
          <cell r="B48" t="str">
            <v>Access基礎</v>
          </cell>
        </row>
        <row r="49">
          <cell r="B49" t="str">
            <v>Access応用</v>
          </cell>
        </row>
        <row r="53">
          <cell r="B53" t="str">
            <v>XHTML／CSS研修</v>
          </cell>
        </row>
        <row r="54">
          <cell r="B54" t="str">
            <v>Dreamweaver&amp;Fireworks研修</v>
          </cell>
        </row>
        <row r="55">
          <cell r="B55" t="str">
            <v>Flash研修</v>
          </cell>
        </row>
        <row r="56">
          <cell r="B56" t="str">
            <v>Fireworks研修</v>
          </cell>
        </row>
        <row r="57">
          <cell r="B57" t="str">
            <v>SEO（Webサイト集客）研修</v>
          </cell>
        </row>
        <row r="58">
          <cell r="B58" t="str">
            <v>Webマーケティング／SEM研修</v>
          </cell>
        </row>
        <row r="59">
          <cell r="B59" t="str">
            <v>Illustrator研修</v>
          </cell>
        </row>
        <row r="60">
          <cell r="B60" t="str">
            <v>Photoshop研修</v>
          </cell>
        </row>
        <row r="61">
          <cell r="B61" t="str">
            <v>ビジネスTwitter活用研修</v>
          </cell>
        </row>
        <row r="62">
          <cell r="B62" t="str">
            <v>ビジネスFacebook研修</v>
          </cell>
        </row>
        <row r="63">
          <cell r="B63" t="str">
            <v>ネットワーク基礎</v>
          </cell>
        </row>
        <row r="64">
          <cell r="B64" t="str">
            <v>ネットワーク技術実践（CCENT対応）</v>
          </cell>
        </row>
        <row r="65">
          <cell r="B65" t="str">
            <v>ネットワーク技術実践（CCNA対応）</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研修カレンダー"/>
      <sheetName val="2、3月スケジュール"/>
      <sheetName val="Word基礎"/>
      <sheetName val="Excel基礎"/>
      <sheetName val="Excel応用"/>
      <sheetName val="Excel関数ビジネス応用"/>
      <sheetName val="Power Point基礎"/>
      <sheetName val="Power Point応用"/>
      <sheetName val="MOS資格対策Word2010"/>
      <sheetName val="MOS資格対策EXCEL2010"/>
      <sheetName val="MOS資格対策PowerPoint2010"/>
      <sheetName val="XHTML CSS"/>
      <sheetName val="ネットワーク基礎"/>
      <sheetName val="ネットワーク技術実践1"/>
      <sheetName val="ネットワーク技術実践2"/>
      <sheetName val="CCNA資格取得対策"/>
      <sheetName val="Illustrator研修"/>
      <sheetName val="ビジネスFacebook＆Twitter活用"/>
      <sheetName val="Webマーケティング_SEM研修"/>
      <sheetName val="Photoshop研修"/>
      <sheetName val="Dreamweaver研修"/>
      <sheetName val="Flash研修"/>
      <sheetName val="集計表２"/>
    </sheetNames>
    <sheetDataSet>
      <sheetData sheetId="0">
        <row r="41">
          <cell r="A41" t="str">
            <v>Office</v>
          </cell>
          <cell r="B41" t="str">
            <v>Word基礎</v>
          </cell>
        </row>
        <row r="42">
          <cell r="A42" t="str">
            <v>Webエンジニア</v>
          </cell>
          <cell r="B42" t="str">
            <v>Word応用</v>
          </cell>
        </row>
        <row r="43">
          <cell r="A43" t="str">
            <v>Webデザイン</v>
          </cell>
          <cell r="B43" t="str">
            <v>Excel基礎</v>
          </cell>
        </row>
        <row r="44">
          <cell r="A44" t="str">
            <v>ソーシャル</v>
          </cell>
          <cell r="B44" t="str">
            <v>Excel応用</v>
          </cell>
        </row>
        <row r="45">
          <cell r="A45" t="str">
            <v>ネットワーク</v>
          </cell>
          <cell r="B45" t="str">
            <v>Excel関数ビジネス応用</v>
          </cell>
        </row>
        <row r="46">
          <cell r="B46" t="str">
            <v>Power　Point基礎</v>
          </cell>
        </row>
        <row r="47">
          <cell r="B47" t="str">
            <v>Power　Point応用</v>
          </cell>
        </row>
        <row r="48">
          <cell r="B48" t="str">
            <v>Access基礎</v>
          </cell>
        </row>
        <row r="49">
          <cell r="B49" t="str">
            <v>Access応用</v>
          </cell>
        </row>
        <row r="53">
          <cell r="B53" t="str">
            <v>XHTML／CSS研修</v>
          </cell>
        </row>
        <row r="54">
          <cell r="B54" t="str">
            <v>Dreamweaver&amp;Fireworks研修</v>
          </cell>
        </row>
        <row r="55">
          <cell r="B55" t="str">
            <v>Flash研修</v>
          </cell>
        </row>
        <row r="56">
          <cell r="B56" t="str">
            <v>Fireworks研修</v>
          </cell>
        </row>
        <row r="57">
          <cell r="B57" t="str">
            <v>SEO（Webサイト集客）研修</v>
          </cell>
        </row>
        <row r="58">
          <cell r="B58" t="str">
            <v>Webマーケティング／SEM研修</v>
          </cell>
        </row>
        <row r="59">
          <cell r="B59" t="str">
            <v>Illustrator研修</v>
          </cell>
        </row>
        <row r="60">
          <cell r="B60" t="str">
            <v>Photoshop研修</v>
          </cell>
        </row>
        <row r="61">
          <cell r="B61" t="str">
            <v>ビジネスTwitter活用研修</v>
          </cell>
        </row>
        <row r="62">
          <cell r="B62" t="str">
            <v>ビジネスFacebook研修</v>
          </cell>
        </row>
        <row r="63">
          <cell r="B63" t="str">
            <v>ネットワーク基礎</v>
          </cell>
        </row>
        <row r="64">
          <cell r="B64" t="str">
            <v>ネットワーク技術実践（CCENT対応）</v>
          </cell>
        </row>
        <row r="65">
          <cell r="B65" t="str">
            <v>ネットワーク技術実践（CCNA対応）</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表１"/>
      <sheetName val="集計表２"/>
      <sheetName val="達成評価（３）"/>
      <sheetName val="研修カレンダー"/>
    </sheetNames>
    <sheetDataSet>
      <sheetData sheetId="0" refreshError="1"/>
      <sheetData sheetId="1">
        <row r="4">
          <cell r="E4" t="str">
            <v>協議会</v>
          </cell>
          <cell r="R4" t="str">
            <v>サポーターリーダー</v>
          </cell>
        </row>
        <row r="5">
          <cell r="C5" t="str">
            <v>諸謝金</v>
          </cell>
          <cell r="D5" t="str">
            <v>旅費</v>
          </cell>
          <cell r="E5" t="str">
            <v>消耗品費</v>
          </cell>
          <cell r="F5" t="str">
            <v>印刷製本</v>
          </cell>
          <cell r="G5" t="str">
            <v>通信運搬</v>
          </cell>
          <cell r="H5" t="str">
            <v>借料損料</v>
          </cell>
          <cell r="I5" t="str">
            <v>会議費</v>
          </cell>
          <cell r="J5" t="str">
            <v>賃金</v>
          </cell>
          <cell r="K5" t="str">
            <v>保険料</v>
          </cell>
          <cell r="L5" t="str">
            <v>雑役務</v>
          </cell>
          <cell r="M5" t="str">
            <v>小計</v>
          </cell>
          <cell r="N5" t="str">
            <v>講座数</v>
          </cell>
          <cell r="O5" t="str">
            <v>リーダー</v>
          </cell>
          <cell r="P5" t="str">
            <v>諸謝金</v>
          </cell>
          <cell r="Q5" t="str">
            <v>旅費</v>
          </cell>
          <cell r="R5" t="str">
            <v>消耗品費</v>
          </cell>
          <cell r="S5" t="str">
            <v>印刷製本</v>
          </cell>
          <cell r="T5" t="str">
            <v>通信運搬</v>
          </cell>
          <cell r="U5" t="str">
            <v>借料損料</v>
          </cell>
          <cell r="V5" t="str">
            <v>会議費</v>
          </cell>
          <cell r="W5" t="str">
            <v>賃金</v>
          </cell>
          <cell r="X5" t="str">
            <v>保険料</v>
          </cell>
          <cell r="Y5" t="str">
            <v>雑役務</v>
          </cell>
          <cell r="Z5" t="str">
            <v>小計</v>
          </cell>
          <cell r="AA5" t="str">
            <v>講座数</v>
          </cell>
          <cell r="AB5" t="str">
            <v>総回数</v>
          </cell>
          <cell r="AC5" t="str">
            <v>諸謝金</v>
          </cell>
          <cell r="AD5" t="str">
            <v>旅費</v>
          </cell>
        </row>
        <row r="6">
          <cell r="A6">
            <v>1</v>
          </cell>
          <cell r="B6" t="str">
            <v>　水戸市</v>
          </cell>
          <cell r="M6">
            <v>0</v>
          </cell>
          <cell r="Z6">
            <v>0</v>
          </cell>
        </row>
        <row r="7">
          <cell r="A7">
            <v>2</v>
          </cell>
          <cell r="B7" t="str">
            <v>　日立市</v>
          </cell>
          <cell r="M7">
            <v>0</v>
          </cell>
          <cell r="Z7">
            <v>0</v>
          </cell>
        </row>
        <row r="8">
          <cell r="A8">
            <v>3</v>
          </cell>
          <cell r="B8" t="str">
            <v>　土浦市</v>
          </cell>
          <cell r="C8">
            <v>18000</v>
          </cell>
          <cell r="E8">
            <v>10600</v>
          </cell>
          <cell r="I8">
            <v>8617</v>
          </cell>
          <cell r="M8">
            <v>37217</v>
          </cell>
          <cell r="Z8">
            <v>0</v>
          </cell>
          <cell r="AA8">
            <v>17</v>
          </cell>
          <cell r="AB8">
            <v>17</v>
          </cell>
          <cell r="AC8">
            <v>119000</v>
          </cell>
        </row>
        <row r="9">
          <cell r="A9">
            <v>4</v>
          </cell>
          <cell r="B9" t="str">
            <v>　古河市</v>
          </cell>
          <cell r="M9">
            <v>0</v>
          </cell>
          <cell r="Z9">
            <v>0</v>
          </cell>
        </row>
        <row r="10">
          <cell r="A10">
            <v>5</v>
          </cell>
          <cell r="B10" t="str">
            <v>　石岡市</v>
          </cell>
          <cell r="C10">
            <v>18000</v>
          </cell>
          <cell r="E10">
            <v>2000</v>
          </cell>
          <cell r="M10">
            <v>20000</v>
          </cell>
          <cell r="Z10">
            <v>0</v>
          </cell>
          <cell r="AA10">
            <v>13</v>
          </cell>
          <cell r="AB10">
            <v>13</v>
          </cell>
          <cell r="AC10">
            <v>195000</v>
          </cell>
        </row>
        <row r="11">
          <cell r="A11">
            <v>6</v>
          </cell>
          <cell r="B11" t="str">
            <v>　下館市</v>
          </cell>
          <cell r="M11">
            <v>0</v>
          </cell>
          <cell r="Z11">
            <v>0</v>
          </cell>
        </row>
        <row r="12">
          <cell r="A12">
            <v>7</v>
          </cell>
          <cell r="B12" t="str">
            <v>　結城市</v>
          </cell>
          <cell r="E12">
            <v>4000</v>
          </cell>
          <cell r="G12">
            <v>4000</v>
          </cell>
          <cell r="H12">
            <v>2000</v>
          </cell>
          <cell r="I12">
            <v>18000</v>
          </cell>
          <cell r="M12">
            <v>28000</v>
          </cell>
          <cell r="Z12">
            <v>0</v>
          </cell>
          <cell r="AA12">
            <v>10</v>
          </cell>
          <cell r="AB12">
            <v>10</v>
          </cell>
          <cell r="AC12">
            <v>50000</v>
          </cell>
          <cell r="AD12">
            <v>2000</v>
          </cell>
        </row>
        <row r="13">
          <cell r="A13">
            <v>8</v>
          </cell>
          <cell r="B13" t="str">
            <v>　龍ヶ崎市</v>
          </cell>
          <cell r="D13">
            <v>8000</v>
          </cell>
          <cell r="E13">
            <v>35000</v>
          </cell>
          <cell r="F13">
            <v>100000</v>
          </cell>
          <cell r="G13">
            <v>18240</v>
          </cell>
          <cell r="M13">
            <v>161240</v>
          </cell>
          <cell r="Z13">
            <v>0</v>
          </cell>
          <cell r="AA13">
            <v>17</v>
          </cell>
          <cell r="AB13">
            <v>17</v>
          </cell>
          <cell r="AC13">
            <v>340000</v>
          </cell>
        </row>
        <row r="14">
          <cell r="A14">
            <v>9</v>
          </cell>
          <cell r="B14" t="str">
            <v>　下妻市</v>
          </cell>
          <cell r="C14">
            <v>32000</v>
          </cell>
          <cell r="F14">
            <v>20000</v>
          </cell>
          <cell r="I14">
            <v>4800</v>
          </cell>
          <cell r="M14">
            <v>56800</v>
          </cell>
          <cell r="Z14">
            <v>0</v>
          </cell>
          <cell r="AA14">
            <v>2</v>
          </cell>
          <cell r="AB14">
            <v>2</v>
          </cell>
          <cell r="AC14">
            <v>52000</v>
          </cell>
        </row>
        <row r="15">
          <cell r="A15">
            <v>10</v>
          </cell>
          <cell r="B15" t="str">
            <v>　水海道市</v>
          </cell>
          <cell r="C15">
            <v>30000</v>
          </cell>
          <cell r="E15">
            <v>3000</v>
          </cell>
          <cell r="M15">
            <v>33000</v>
          </cell>
          <cell r="Z15">
            <v>0</v>
          </cell>
          <cell r="AA15">
            <v>32</v>
          </cell>
          <cell r="AB15">
            <v>32</v>
          </cell>
          <cell r="AC15">
            <v>420000</v>
          </cell>
        </row>
        <row r="16">
          <cell r="A16">
            <v>11</v>
          </cell>
          <cell r="B16" t="str">
            <v>　常陸太田市</v>
          </cell>
          <cell r="M16">
            <v>0</v>
          </cell>
          <cell r="Z16">
            <v>0</v>
          </cell>
        </row>
        <row r="17">
          <cell r="A17">
            <v>12</v>
          </cell>
          <cell r="B17" t="str">
            <v xml:space="preserve">  高萩市</v>
          </cell>
          <cell r="C17">
            <v>65600</v>
          </cell>
          <cell r="G17">
            <v>3200</v>
          </cell>
          <cell r="I17">
            <v>8400</v>
          </cell>
          <cell r="M17">
            <v>77200</v>
          </cell>
          <cell r="Z17">
            <v>0</v>
          </cell>
          <cell r="AA17">
            <v>15</v>
          </cell>
          <cell r="AB17">
            <v>15</v>
          </cell>
          <cell r="AC17">
            <v>75000</v>
          </cell>
        </row>
        <row r="18">
          <cell r="A18">
            <v>13</v>
          </cell>
          <cell r="B18" t="str">
            <v>　北茨城市</v>
          </cell>
          <cell r="M18">
            <v>0</v>
          </cell>
          <cell r="Z18">
            <v>0</v>
          </cell>
        </row>
        <row r="19">
          <cell r="A19">
            <v>14</v>
          </cell>
          <cell r="B19" t="str">
            <v>　笠間市</v>
          </cell>
          <cell r="M19">
            <v>0</v>
          </cell>
          <cell r="Z19">
            <v>0</v>
          </cell>
          <cell r="AA19">
            <v>15</v>
          </cell>
          <cell r="AB19">
            <v>15</v>
          </cell>
          <cell r="AC19">
            <v>100000</v>
          </cell>
        </row>
        <row r="20">
          <cell r="A20">
            <v>15</v>
          </cell>
          <cell r="B20" t="str">
            <v>　取手市</v>
          </cell>
          <cell r="I20">
            <v>21600</v>
          </cell>
          <cell r="M20">
            <v>21600</v>
          </cell>
          <cell r="Z20">
            <v>0</v>
          </cell>
          <cell r="AA20">
            <v>36</v>
          </cell>
          <cell r="AB20">
            <v>36</v>
          </cell>
          <cell r="AC20">
            <v>303000</v>
          </cell>
        </row>
        <row r="21">
          <cell r="A21">
            <v>16</v>
          </cell>
          <cell r="B21" t="str">
            <v>　岩井市</v>
          </cell>
          <cell r="M21">
            <v>0</v>
          </cell>
          <cell r="Z21">
            <v>0</v>
          </cell>
        </row>
        <row r="22">
          <cell r="A22">
            <v>17</v>
          </cell>
          <cell r="B22" t="str">
            <v>　牛久市</v>
          </cell>
          <cell r="M22">
            <v>0</v>
          </cell>
          <cell r="Z22">
            <v>0</v>
          </cell>
        </row>
        <row r="23">
          <cell r="A23">
            <v>18</v>
          </cell>
          <cell r="B23" t="str">
            <v>　つくば市</v>
          </cell>
          <cell r="M23">
            <v>0</v>
          </cell>
          <cell r="Z23">
            <v>0</v>
          </cell>
        </row>
        <row r="24">
          <cell r="A24">
            <v>19</v>
          </cell>
          <cell r="B24" t="str">
            <v>　ひたちなか市</v>
          </cell>
          <cell r="M24">
            <v>0</v>
          </cell>
          <cell r="Z24">
            <v>0</v>
          </cell>
        </row>
        <row r="25">
          <cell r="A25">
            <v>20</v>
          </cell>
          <cell r="B25" t="str">
            <v>　鹿嶋市</v>
          </cell>
          <cell r="E25">
            <v>2000</v>
          </cell>
          <cell r="M25">
            <v>2000</v>
          </cell>
          <cell r="Z25">
            <v>0</v>
          </cell>
          <cell r="AA25">
            <v>21</v>
          </cell>
          <cell r="AB25">
            <v>21</v>
          </cell>
          <cell r="AC25">
            <v>392000</v>
          </cell>
        </row>
        <row r="26">
          <cell r="A26">
            <v>21</v>
          </cell>
          <cell r="B26" t="str">
            <v>　潮来市</v>
          </cell>
          <cell r="C26">
            <v>18000</v>
          </cell>
          <cell r="I26">
            <v>10000</v>
          </cell>
          <cell r="M26">
            <v>28000</v>
          </cell>
          <cell r="Z26">
            <v>0</v>
          </cell>
          <cell r="AA26">
            <v>15</v>
          </cell>
          <cell r="AB26">
            <v>16</v>
          </cell>
          <cell r="AC26">
            <v>100000</v>
          </cell>
        </row>
        <row r="27">
          <cell r="A27">
            <v>22</v>
          </cell>
          <cell r="B27" t="str">
            <v>　守谷市</v>
          </cell>
          <cell r="M27">
            <v>0</v>
          </cell>
          <cell r="Z27">
            <v>0</v>
          </cell>
        </row>
        <row r="28">
          <cell r="B28" t="str">
            <v>小　　計</v>
          </cell>
          <cell r="C28">
            <v>181600</v>
          </cell>
          <cell r="D28">
            <v>8000</v>
          </cell>
          <cell r="E28">
            <v>56600</v>
          </cell>
          <cell r="F28">
            <v>120000</v>
          </cell>
          <cell r="G28">
            <v>25440</v>
          </cell>
          <cell r="H28">
            <v>2000</v>
          </cell>
          <cell r="I28">
            <v>71417</v>
          </cell>
          <cell r="J28">
            <v>0</v>
          </cell>
          <cell r="K28">
            <v>0</v>
          </cell>
          <cell r="L28">
            <v>0</v>
          </cell>
          <cell r="M28">
            <v>465057</v>
          </cell>
          <cell r="N28">
            <v>0</v>
          </cell>
          <cell r="O28">
            <v>0</v>
          </cell>
          <cell r="P28">
            <v>0</v>
          </cell>
          <cell r="Q28">
            <v>0</v>
          </cell>
          <cell r="R28">
            <v>0</v>
          </cell>
          <cell r="S28">
            <v>0</v>
          </cell>
          <cell r="T28">
            <v>0</v>
          </cell>
          <cell r="U28">
            <v>0</v>
          </cell>
          <cell r="V28">
            <v>0</v>
          </cell>
          <cell r="W28">
            <v>0</v>
          </cell>
          <cell r="X28">
            <v>0</v>
          </cell>
          <cell r="Y28">
            <v>0</v>
          </cell>
          <cell r="Z28">
            <v>0</v>
          </cell>
          <cell r="AA28">
            <v>193</v>
          </cell>
          <cell r="AB28">
            <v>194</v>
          </cell>
          <cell r="AC28">
            <v>2146000</v>
          </cell>
          <cell r="AD28">
            <v>2000</v>
          </cell>
        </row>
        <row r="29">
          <cell r="M29">
            <v>0</v>
          </cell>
          <cell r="Z29">
            <v>0</v>
          </cell>
        </row>
        <row r="30">
          <cell r="M30">
            <v>0</v>
          </cell>
          <cell r="Z30">
            <v>0</v>
          </cell>
        </row>
        <row r="31">
          <cell r="M31">
            <v>0</v>
          </cell>
          <cell r="Z31">
            <v>0</v>
          </cell>
        </row>
        <row r="32">
          <cell r="A32">
            <v>23</v>
          </cell>
          <cell r="B32" t="str">
            <v>　茨城町</v>
          </cell>
          <cell r="C32">
            <v>16000</v>
          </cell>
          <cell r="E32">
            <v>2000</v>
          </cell>
          <cell r="I32">
            <v>2000</v>
          </cell>
          <cell r="M32">
            <v>20000</v>
          </cell>
          <cell r="Z32">
            <v>0</v>
          </cell>
          <cell r="AA32">
            <v>13</v>
          </cell>
          <cell r="AB32">
            <v>13</v>
          </cell>
          <cell r="AC32">
            <v>190000</v>
          </cell>
        </row>
        <row r="33">
          <cell r="A33">
            <v>24</v>
          </cell>
          <cell r="B33" t="str">
            <v>　小川町</v>
          </cell>
          <cell r="M33">
            <v>0</v>
          </cell>
          <cell r="Z33">
            <v>0</v>
          </cell>
        </row>
        <row r="34">
          <cell r="A34">
            <v>25</v>
          </cell>
          <cell r="B34" t="str">
            <v>　美野里町</v>
          </cell>
          <cell r="C34">
            <v>157500</v>
          </cell>
          <cell r="E34">
            <v>16754</v>
          </cell>
          <cell r="G34">
            <v>4000</v>
          </cell>
          <cell r="I34">
            <v>6300</v>
          </cell>
          <cell r="M34">
            <v>184554</v>
          </cell>
          <cell r="Z34">
            <v>0</v>
          </cell>
          <cell r="AA34">
            <v>1</v>
          </cell>
          <cell r="AB34">
            <v>4</v>
          </cell>
          <cell r="AC34">
            <v>40000</v>
          </cell>
          <cell r="AD34">
            <v>4400</v>
          </cell>
        </row>
        <row r="35">
          <cell r="A35">
            <v>26</v>
          </cell>
          <cell r="B35" t="str">
            <v>　内原町</v>
          </cell>
          <cell r="M35">
            <v>0</v>
          </cell>
          <cell r="Z35">
            <v>0</v>
          </cell>
        </row>
        <row r="36">
          <cell r="A36">
            <v>27</v>
          </cell>
          <cell r="B36" t="str">
            <v>　常北町</v>
          </cell>
          <cell r="I36">
            <v>7200</v>
          </cell>
          <cell r="M36">
            <v>7200</v>
          </cell>
          <cell r="Z36">
            <v>0</v>
          </cell>
          <cell r="AA36">
            <v>4</v>
          </cell>
          <cell r="AB36">
            <v>4</v>
          </cell>
          <cell r="AC36">
            <v>28000</v>
          </cell>
        </row>
        <row r="37">
          <cell r="A37">
            <v>28</v>
          </cell>
          <cell r="B37" t="str">
            <v>　大洗町</v>
          </cell>
          <cell r="M37">
            <v>0</v>
          </cell>
          <cell r="Z37">
            <v>0</v>
          </cell>
        </row>
        <row r="38">
          <cell r="A38">
            <v>29</v>
          </cell>
          <cell r="B38" t="str">
            <v>　友部町</v>
          </cell>
          <cell r="M38">
            <v>0</v>
          </cell>
          <cell r="Z38">
            <v>0</v>
          </cell>
          <cell r="AA38">
            <v>7</v>
          </cell>
          <cell r="AB38">
            <v>7</v>
          </cell>
          <cell r="AC38">
            <v>120000</v>
          </cell>
        </row>
        <row r="39">
          <cell r="A39">
            <v>30</v>
          </cell>
          <cell r="B39" t="str">
            <v>　岩間町</v>
          </cell>
          <cell r="E39">
            <v>2000</v>
          </cell>
          <cell r="G39">
            <v>2400</v>
          </cell>
          <cell r="M39">
            <v>4400</v>
          </cell>
          <cell r="Z39">
            <v>0</v>
          </cell>
          <cell r="AA39">
            <v>25</v>
          </cell>
          <cell r="AB39">
            <v>25</v>
          </cell>
          <cell r="AC39">
            <v>232000</v>
          </cell>
        </row>
        <row r="40">
          <cell r="A40">
            <v>31</v>
          </cell>
          <cell r="B40" t="str">
            <v>　岩瀬町</v>
          </cell>
          <cell r="M40">
            <v>0</v>
          </cell>
          <cell r="Z40">
            <v>0</v>
          </cell>
          <cell r="AA40">
            <v>5</v>
          </cell>
          <cell r="AB40">
            <v>5</v>
          </cell>
          <cell r="AC40">
            <v>50000</v>
          </cell>
        </row>
        <row r="41">
          <cell r="A41">
            <v>32</v>
          </cell>
          <cell r="B41" t="str">
            <v>　那珂町</v>
          </cell>
          <cell r="M41">
            <v>0</v>
          </cell>
          <cell r="Z41">
            <v>0</v>
          </cell>
        </row>
        <row r="42">
          <cell r="A42">
            <v>33</v>
          </cell>
          <cell r="B42" t="str">
            <v>　瓜連町</v>
          </cell>
          <cell r="M42">
            <v>0</v>
          </cell>
          <cell r="Z42">
            <v>0</v>
          </cell>
        </row>
        <row r="43">
          <cell r="A43">
            <v>34</v>
          </cell>
          <cell r="B43" t="str">
            <v>　大宮町</v>
          </cell>
          <cell r="M43">
            <v>0</v>
          </cell>
          <cell r="Z43">
            <v>0</v>
          </cell>
          <cell r="AA43">
            <v>15</v>
          </cell>
          <cell r="AB43">
            <v>15</v>
          </cell>
          <cell r="AC43">
            <v>490000</v>
          </cell>
        </row>
        <row r="44">
          <cell r="A44">
            <v>35</v>
          </cell>
          <cell r="B44" t="str">
            <v>　山方町</v>
          </cell>
          <cell r="E44">
            <v>47000</v>
          </cell>
          <cell r="G44">
            <v>12000</v>
          </cell>
          <cell r="I44">
            <v>28500</v>
          </cell>
          <cell r="M44">
            <v>87500</v>
          </cell>
          <cell r="Z44">
            <v>0</v>
          </cell>
          <cell r="AA44">
            <v>6</v>
          </cell>
          <cell r="AB44">
            <v>6</v>
          </cell>
          <cell r="AC44">
            <v>180000</v>
          </cell>
        </row>
        <row r="45">
          <cell r="A45">
            <v>36</v>
          </cell>
          <cell r="B45" t="str">
            <v>　金砂郷町</v>
          </cell>
          <cell r="M45">
            <v>0</v>
          </cell>
          <cell r="Z45">
            <v>0</v>
          </cell>
        </row>
        <row r="46">
          <cell r="A46">
            <v>37</v>
          </cell>
          <cell r="B46" t="str">
            <v>　大子町</v>
          </cell>
          <cell r="C46">
            <v>151500</v>
          </cell>
          <cell r="E46">
            <v>10000</v>
          </cell>
          <cell r="F46">
            <v>3000</v>
          </cell>
          <cell r="G46">
            <v>2600</v>
          </cell>
          <cell r="I46">
            <v>30000</v>
          </cell>
          <cell r="M46">
            <v>197100</v>
          </cell>
          <cell r="Z46">
            <v>0</v>
          </cell>
          <cell r="AA46">
            <v>22</v>
          </cell>
          <cell r="AB46">
            <v>34</v>
          </cell>
          <cell r="AC46">
            <v>340000</v>
          </cell>
          <cell r="AD46">
            <v>170000</v>
          </cell>
        </row>
        <row r="47">
          <cell r="A47">
            <v>38</v>
          </cell>
          <cell r="B47" t="str">
            <v>　十王町</v>
          </cell>
          <cell r="M47">
            <v>0</v>
          </cell>
          <cell r="Z47">
            <v>0</v>
          </cell>
        </row>
        <row r="48">
          <cell r="A48">
            <v>39</v>
          </cell>
          <cell r="B48" t="str">
            <v>　鉾田町</v>
          </cell>
          <cell r="E48">
            <v>8600</v>
          </cell>
          <cell r="I48">
            <v>15200</v>
          </cell>
          <cell r="M48">
            <v>23800</v>
          </cell>
          <cell r="Z48">
            <v>0</v>
          </cell>
          <cell r="AA48">
            <v>17</v>
          </cell>
          <cell r="AB48">
            <v>17</v>
          </cell>
          <cell r="AC48">
            <v>176000</v>
          </cell>
        </row>
        <row r="49">
          <cell r="A49">
            <v>40</v>
          </cell>
          <cell r="B49" t="str">
            <v>　神栖町</v>
          </cell>
          <cell r="C49">
            <v>46500</v>
          </cell>
          <cell r="D49">
            <v>45000</v>
          </cell>
          <cell r="E49">
            <v>1000</v>
          </cell>
          <cell r="G49">
            <v>3600</v>
          </cell>
          <cell r="I49">
            <v>4500</v>
          </cell>
          <cell r="M49">
            <v>100600</v>
          </cell>
          <cell r="Z49">
            <v>0</v>
          </cell>
          <cell r="AA49">
            <v>11</v>
          </cell>
          <cell r="AB49">
            <v>11</v>
          </cell>
          <cell r="AC49">
            <v>210640</v>
          </cell>
          <cell r="AD49">
            <v>11000</v>
          </cell>
        </row>
        <row r="50">
          <cell r="A50">
            <v>41</v>
          </cell>
          <cell r="B50" t="str">
            <v>　波崎町</v>
          </cell>
          <cell r="C50">
            <v>18000</v>
          </cell>
          <cell r="D50">
            <v>3000</v>
          </cell>
          <cell r="E50">
            <v>3000</v>
          </cell>
          <cell r="G50">
            <v>1280</v>
          </cell>
          <cell r="I50">
            <v>4000</v>
          </cell>
          <cell r="M50">
            <v>29280</v>
          </cell>
          <cell r="Z50">
            <v>0</v>
          </cell>
          <cell r="AA50">
            <v>16</v>
          </cell>
          <cell r="AB50">
            <v>16</v>
          </cell>
          <cell r="AC50">
            <v>228900</v>
          </cell>
        </row>
        <row r="51">
          <cell r="A51">
            <v>42</v>
          </cell>
          <cell r="B51" t="str">
            <v>　麻生町</v>
          </cell>
          <cell r="C51">
            <v>18000</v>
          </cell>
          <cell r="G51">
            <v>480</v>
          </cell>
          <cell r="I51">
            <v>10000</v>
          </cell>
          <cell r="M51">
            <v>28480</v>
          </cell>
          <cell r="Z51">
            <v>0</v>
          </cell>
          <cell r="AA51">
            <v>17</v>
          </cell>
          <cell r="AB51">
            <v>17</v>
          </cell>
          <cell r="AC51">
            <v>100000</v>
          </cell>
        </row>
        <row r="52">
          <cell r="A52">
            <v>43</v>
          </cell>
          <cell r="B52" t="str">
            <v>　北浦町</v>
          </cell>
          <cell r="C52">
            <v>40000</v>
          </cell>
          <cell r="E52">
            <v>5250</v>
          </cell>
          <cell r="G52">
            <v>1600</v>
          </cell>
          <cell r="I52">
            <v>21000</v>
          </cell>
          <cell r="M52">
            <v>67850</v>
          </cell>
          <cell r="Z52">
            <v>0</v>
          </cell>
          <cell r="AA52">
            <v>7</v>
          </cell>
          <cell r="AB52">
            <v>7</v>
          </cell>
          <cell r="AC52">
            <v>110000</v>
          </cell>
          <cell r="AD52">
            <v>14000</v>
          </cell>
        </row>
        <row r="53">
          <cell r="A53">
            <v>44</v>
          </cell>
          <cell r="B53" t="str">
            <v>　玉造町</v>
          </cell>
          <cell r="M53">
            <v>0</v>
          </cell>
          <cell r="Z53">
            <v>0</v>
          </cell>
        </row>
        <row r="54">
          <cell r="A54">
            <v>45</v>
          </cell>
          <cell r="B54" t="str">
            <v>　江戸崎町</v>
          </cell>
          <cell r="I54">
            <v>20000</v>
          </cell>
          <cell r="M54">
            <v>20000</v>
          </cell>
          <cell r="N54">
            <v>5</v>
          </cell>
          <cell r="O54">
            <v>20</v>
          </cell>
          <cell r="P54">
            <v>75000</v>
          </cell>
          <cell r="Z54">
            <v>75000</v>
          </cell>
          <cell r="AA54">
            <v>7</v>
          </cell>
          <cell r="AB54">
            <v>7</v>
          </cell>
          <cell r="AC54">
            <v>105000</v>
          </cell>
        </row>
        <row r="55">
          <cell r="A55">
            <v>46</v>
          </cell>
          <cell r="B55" t="str">
            <v>　阿見町</v>
          </cell>
          <cell r="M55">
            <v>0</v>
          </cell>
          <cell r="Z55">
            <v>0</v>
          </cell>
        </row>
        <row r="56">
          <cell r="A56">
            <v>47</v>
          </cell>
          <cell r="B56" t="str">
            <v>　新利根町</v>
          </cell>
          <cell r="E56">
            <v>500</v>
          </cell>
          <cell r="G56">
            <v>800</v>
          </cell>
          <cell r="I56">
            <v>4000</v>
          </cell>
          <cell r="M56">
            <v>5300</v>
          </cell>
          <cell r="Z56">
            <v>0</v>
          </cell>
          <cell r="AA56">
            <v>3</v>
          </cell>
          <cell r="AB56">
            <v>3</v>
          </cell>
          <cell r="AC56">
            <v>18000</v>
          </cell>
        </row>
        <row r="57">
          <cell r="A57">
            <v>48</v>
          </cell>
          <cell r="B57" t="str">
            <v>　河内町</v>
          </cell>
          <cell r="E57">
            <v>52000</v>
          </cell>
          <cell r="F57">
            <v>30000</v>
          </cell>
          <cell r="I57">
            <v>6000</v>
          </cell>
          <cell r="M57">
            <v>88000</v>
          </cell>
          <cell r="Z57">
            <v>0</v>
          </cell>
          <cell r="AA57">
            <v>9</v>
          </cell>
          <cell r="AB57">
            <v>9</v>
          </cell>
          <cell r="AC57">
            <v>80000</v>
          </cell>
        </row>
        <row r="58">
          <cell r="A58">
            <v>49</v>
          </cell>
          <cell r="B58" t="str">
            <v>　東町</v>
          </cell>
          <cell r="M58">
            <v>0</v>
          </cell>
          <cell r="Z58">
            <v>0</v>
          </cell>
          <cell r="AA58">
            <v>5</v>
          </cell>
          <cell r="AB58">
            <v>5</v>
          </cell>
          <cell r="AC58">
            <v>100000</v>
          </cell>
        </row>
        <row r="59">
          <cell r="A59">
            <v>50</v>
          </cell>
          <cell r="B59" t="str">
            <v>　霞ヶ浦町</v>
          </cell>
          <cell r="M59">
            <v>0</v>
          </cell>
          <cell r="Z59">
            <v>0</v>
          </cell>
        </row>
        <row r="60">
          <cell r="A60">
            <v>51</v>
          </cell>
          <cell r="B60" t="str">
            <v>　八郷町</v>
          </cell>
          <cell r="M60">
            <v>0</v>
          </cell>
          <cell r="Z60">
            <v>0</v>
          </cell>
        </row>
        <row r="61">
          <cell r="A61">
            <v>52</v>
          </cell>
          <cell r="B61" t="str">
            <v>　千代田町</v>
          </cell>
          <cell r="M61">
            <v>0</v>
          </cell>
          <cell r="Z61">
            <v>0</v>
          </cell>
          <cell r="AA61">
            <v>6</v>
          </cell>
          <cell r="AB61">
            <v>6</v>
          </cell>
          <cell r="AC61">
            <v>60000</v>
          </cell>
        </row>
        <row r="62">
          <cell r="A62">
            <v>53</v>
          </cell>
          <cell r="B62" t="str">
            <v>　伊奈町</v>
          </cell>
          <cell r="M62">
            <v>0</v>
          </cell>
          <cell r="Z62">
            <v>0</v>
          </cell>
        </row>
        <row r="63">
          <cell r="A63">
            <v>54</v>
          </cell>
          <cell r="B63" t="str">
            <v>　関城町</v>
          </cell>
          <cell r="M63">
            <v>0</v>
          </cell>
          <cell r="Z63">
            <v>0</v>
          </cell>
        </row>
        <row r="64">
          <cell r="A64">
            <v>55</v>
          </cell>
          <cell r="B64" t="str">
            <v>　明野町</v>
          </cell>
          <cell r="M64">
            <v>0</v>
          </cell>
          <cell r="Z64">
            <v>0</v>
          </cell>
        </row>
        <row r="65">
          <cell r="A65">
            <v>56</v>
          </cell>
          <cell r="B65" t="str">
            <v>　真壁町</v>
          </cell>
          <cell r="M65">
            <v>0</v>
          </cell>
          <cell r="Z65">
            <v>0</v>
          </cell>
        </row>
        <row r="66">
          <cell r="A66">
            <v>57</v>
          </cell>
          <cell r="B66" t="str">
            <v>　協和町</v>
          </cell>
          <cell r="M66">
            <v>0</v>
          </cell>
          <cell r="Z66">
            <v>0</v>
          </cell>
        </row>
        <row r="67">
          <cell r="A67">
            <v>58</v>
          </cell>
          <cell r="B67" t="str">
            <v>　八千代町</v>
          </cell>
          <cell r="M67">
            <v>0</v>
          </cell>
          <cell r="Z67">
            <v>0</v>
          </cell>
        </row>
        <row r="68">
          <cell r="A68">
            <v>59</v>
          </cell>
          <cell r="B68" t="str">
            <v>　石下町</v>
          </cell>
          <cell r="M68">
            <v>0</v>
          </cell>
          <cell r="Z68">
            <v>0</v>
          </cell>
        </row>
        <row r="69">
          <cell r="A69">
            <v>60</v>
          </cell>
          <cell r="B69" t="str">
            <v>　総和町</v>
          </cell>
          <cell r="E69">
            <v>2400</v>
          </cell>
          <cell r="G69">
            <v>1600</v>
          </cell>
          <cell r="I69">
            <v>25600</v>
          </cell>
          <cell r="M69">
            <v>29600</v>
          </cell>
          <cell r="Z69">
            <v>0</v>
          </cell>
          <cell r="AA69">
            <v>14</v>
          </cell>
          <cell r="AB69">
            <v>22</v>
          </cell>
          <cell r="AC69">
            <v>220000</v>
          </cell>
        </row>
        <row r="70">
          <cell r="A70">
            <v>61</v>
          </cell>
          <cell r="B70" t="str">
            <v>　五霞町</v>
          </cell>
          <cell r="M70">
            <v>0</v>
          </cell>
          <cell r="Z70">
            <v>0</v>
          </cell>
        </row>
        <row r="71">
          <cell r="A71">
            <v>62</v>
          </cell>
          <cell r="B71" t="str">
            <v>　三和町</v>
          </cell>
          <cell r="E71">
            <v>11000</v>
          </cell>
          <cell r="I71">
            <v>9000</v>
          </cell>
          <cell r="M71">
            <v>20000</v>
          </cell>
          <cell r="Z71">
            <v>0</v>
          </cell>
          <cell r="AA71">
            <v>10</v>
          </cell>
          <cell r="AB71">
            <v>10</v>
          </cell>
          <cell r="AC71">
            <v>200000</v>
          </cell>
        </row>
        <row r="72">
          <cell r="A72">
            <v>63</v>
          </cell>
          <cell r="B72" t="str">
            <v>　猿島町</v>
          </cell>
          <cell r="M72">
            <v>0</v>
          </cell>
          <cell r="Z72">
            <v>0</v>
          </cell>
        </row>
        <row r="73">
          <cell r="A73">
            <v>64</v>
          </cell>
          <cell r="B73" t="str">
            <v>　境町</v>
          </cell>
          <cell r="C73">
            <v>42000</v>
          </cell>
          <cell r="E73">
            <v>5000</v>
          </cell>
          <cell r="G73">
            <v>4000</v>
          </cell>
          <cell r="I73">
            <v>42000</v>
          </cell>
          <cell r="M73">
            <v>93000</v>
          </cell>
          <cell r="Z73">
            <v>0</v>
          </cell>
          <cell r="AA73">
            <v>10</v>
          </cell>
          <cell r="AB73">
            <v>10</v>
          </cell>
          <cell r="AC73">
            <v>310000</v>
          </cell>
          <cell r="AD73">
            <v>22000</v>
          </cell>
        </row>
        <row r="74">
          <cell r="A74">
            <v>65</v>
          </cell>
          <cell r="B74" t="str">
            <v>　藤代町</v>
          </cell>
          <cell r="M74">
            <v>0</v>
          </cell>
          <cell r="Z74">
            <v>0</v>
          </cell>
          <cell r="AA74">
            <v>9</v>
          </cell>
          <cell r="AB74">
            <v>9</v>
          </cell>
          <cell r="AC74">
            <v>180000</v>
          </cell>
        </row>
        <row r="75">
          <cell r="A75">
            <v>66</v>
          </cell>
          <cell r="B75" t="str">
            <v>　利根町</v>
          </cell>
          <cell r="M75">
            <v>0</v>
          </cell>
          <cell r="Z75">
            <v>0</v>
          </cell>
        </row>
        <row r="76">
          <cell r="B76" t="str">
            <v>小　　計</v>
          </cell>
          <cell r="C76">
            <v>489500</v>
          </cell>
          <cell r="D76">
            <v>48000</v>
          </cell>
          <cell r="E76">
            <v>166504</v>
          </cell>
          <cell r="F76">
            <v>33000</v>
          </cell>
          <cell r="G76">
            <v>34360</v>
          </cell>
          <cell r="H76">
            <v>0</v>
          </cell>
          <cell r="I76">
            <v>235300</v>
          </cell>
          <cell r="J76">
            <v>0</v>
          </cell>
          <cell r="K76">
            <v>0</v>
          </cell>
          <cell r="L76">
            <v>0</v>
          </cell>
          <cell r="M76">
            <v>1006664</v>
          </cell>
          <cell r="N76">
            <v>5</v>
          </cell>
          <cell r="O76">
            <v>20</v>
          </cell>
          <cell r="P76">
            <v>75000</v>
          </cell>
          <cell r="Q76">
            <v>0</v>
          </cell>
          <cell r="R76">
            <v>0</v>
          </cell>
          <cell r="S76">
            <v>0</v>
          </cell>
          <cell r="T76">
            <v>0</v>
          </cell>
          <cell r="U76">
            <v>0</v>
          </cell>
          <cell r="V76">
            <v>0</v>
          </cell>
          <cell r="W76">
            <v>0</v>
          </cell>
          <cell r="X76">
            <v>0</v>
          </cell>
          <cell r="Y76">
            <v>0</v>
          </cell>
          <cell r="Z76">
            <v>75000</v>
          </cell>
          <cell r="AA76">
            <v>239</v>
          </cell>
          <cell r="AB76">
            <v>262</v>
          </cell>
          <cell r="AC76">
            <v>3768540</v>
          </cell>
          <cell r="AD76">
            <v>221400</v>
          </cell>
        </row>
        <row r="77">
          <cell r="M77">
            <v>0</v>
          </cell>
          <cell r="Z77">
            <v>0</v>
          </cell>
        </row>
        <row r="78">
          <cell r="M78">
            <v>0</v>
          </cell>
          <cell r="Z78">
            <v>0</v>
          </cell>
        </row>
        <row r="79">
          <cell r="M79">
            <v>0</v>
          </cell>
          <cell r="Z79">
            <v>0</v>
          </cell>
        </row>
        <row r="80">
          <cell r="A80">
            <v>67</v>
          </cell>
          <cell r="B80" t="str">
            <v>　桂村</v>
          </cell>
          <cell r="M80">
            <v>0</v>
          </cell>
          <cell r="Z80">
            <v>0</v>
          </cell>
        </row>
        <row r="81">
          <cell r="A81">
            <v>68</v>
          </cell>
          <cell r="B81" t="str">
            <v>　御前山村</v>
          </cell>
          <cell r="M81">
            <v>0</v>
          </cell>
          <cell r="Z81">
            <v>0</v>
          </cell>
        </row>
        <row r="82">
          <cell r="A82">
            <v>69</v>
          </cell>
          <cell r="B82" t="str">
            <v>　七会村</v>
          </cell>
          <cell r="M82">
            <v>0</v>
          </cell>
          <cell r="Z82">
            <v>0</v>
          </cell>
        </row>
        <row r="83">
          <cell r="A83">
            <v>70</v>
          </cell>
          <cell r="B83" t="str">
            <v>　東海村</v>
          </cell>
          <cell r="E83">
            <v>13700</v>
          </cell>
          <cell r="I83">
            <v>14400</v>
          </cell>
          <cell r="M83">
            <v>28100</v>
          </cell>
          <cell r="Z83">
            <v>0</v>
          </cell>
          <cell r="AA83">
            <v>8</v>
          </cell>
          <cell r="AB83">
            <v>8</v>
          </cell>
          <cell r="AC83">
            <v>108000</v>
          </cell>
        </row>
        <row r="84">
          <cell r="A84">
            <v>71</v>
          </cell>
          <cell r="B84" t="str">
            <v>　美和村</v>
          </cell>
          <cell r="M84">
            <v>0</v>
          </cell>
          <cell r="Z84">
            <v>0</v>
          </cell>
        </row>
        <row r="85">
          <cell r="A85">
            <v>72</v>
          </cell>
          <cell r="B85" t="str">
            <v>　緒川村</v>
          </cell>
          <cell r="M85">
            <v>0</v>
          </cell>
          <cell r="Z85">
            <v>0</v>
          </cell>
          <cell r="AA85">
            <v>3</v>
          </cell>
          <cell r="AB85">
            <v>3</v>
          </cell>
          <cell r="AC85">
            <v>90000</v>
          </cell>
        </row>
        <row r="86">
          <cell r="A86">
            <v>73</v>
          </cell>
          <cell r="B86" t="str">
            <v>　水府村</v>
          </cell>
          <cell r="M86">
            <v>0</v>
          </cell>
          <cell r="Z86">
            <v>0</v>
          </cell>
        </row>
        <row r="87">
          <cell r="A87">
            <v>74</v>
          </cell>
          <cell r="B87" t="str">
            <v>　里美村</v>
          </cell>
          <cell r="M87">
            <v>0</v>
          </cell>
          <cell r="Z87">
            <v>0</v>
          </cell>
        </row>
        <row r="88">
          <cell r="A88">
            <v>75</v>
          </cell>
          <cell r="B88" t="str">
            <v>　旭村</v>
          </cell>
          <cell r="M88">
            <v>0</v>
          </cell>
          <cell r="Z88">
            <v>0</v>
          </cell>
        </row>
        <row r="89">
          <cell r="A89">
            <v>76</v>
          </cell>
          <cell r="B89" t="str">
            <v>　大洋村</v>
          </cell>
          <cell r="M89">
            <v>0</v>
          </cell>
          <cell r="Z89">
            <v>0</v>
          </cell>
          <cell r="AA89">
            <v>10</v>
          </cell>
          <cell r="AB89">
            <v>10</v>
          </cell>
          <cell r="AC89">
            <v>200000</v>
          </cell>
        </row>
        <row r="90">
          <cell r="A90">
            <v>77</v>
          </cell>
          <cell r="B90" t="str">
            <v>　美浦村</v>
          </cell>
          <cell r="C90">
            <v>50000</v>
          </cell>
          <cell r="G90">
            <v>1600</v>
          </cell>
          <cell r="I90">
            <v>4000</v>
          </cell>
          <cell r="M90">
            <v>55600</v>
          </cell>
          <cell r="Z90">
            <v>0</v>
          </cell>
          <cell r="AA90">
            <v>9</v>
          </cell>
          <cell r="AB90">
            <v>9</v>
          </cell>
          <cell r="AC90">
            <v>90000</v>
          </cell>
          <cell r="AD90">
            <v>18000</v>
          </cell>
        </row>
        <row r="91">
          <cell r="A91">
            <v>78</v>
          </cell>
          <cell r="B91" t="str">
            <v>　桜川村</v>
          </cell>
          <cell r="C91">
            <v>74000</v>
          </cell>
          <cell r="E91">
            <v>2000</v>
          </cell>
          <cell r="I91">
            <v>19200</v>
          </cell>
          <cell r="M91">
            <v>95200</v>
          </cell>
          <cell r="Z91">
            <v>0</v>
          </cell>
          <cell r="AA91">
            <v>4</v>
          </cell>
          <cell r="AB91">
            <v>4</v>
          </cell>
          <cell r="AC91">
            <v>80000</v>
          </cell>
          <cell r="AD91">
            <v>4400</v>
          </cell>
        </row>
        <row r="92">
          <cell r="A92">
            <v>79</v>
          </cell>
          <cell r="B92" t="str">
            <v>　玉里村</v>
          </cell>
          <cell r="M92">
            <v>0</v>
          </cell>
          <cell r="Z92">
            <v>0</v>
          </cell>
        </row>
        <row r="93">
          <cell r="A93">
            <v>80</v>
          </cell>
          <cell r="B93" t="str">
            <v>　新治村</v>
          </cell>
          <cell r="M93">
            <v>0</v>
          </cell>
          <cell r="Z93">
            <v>0</v>
          </cell>
          <cell r="AA93">
            <v>3</v>
          </cell>
          <cell r="AB93">
            <v>3</v>
          </cell>
          <cell r="AC93">
            <v>30000</v>
          </cell>
        </row>
        <row r="94">
          <cell r="A94">
            <v>81</v>
          </cell>
          <cell r="B94" t="str">
            <v>　谷和原村</v>
          </cell>
          <cell r="M94">
            <v>0</v>
          </cell>
          <cell r="Z94">
            <v>0</v>
          </cell>
        </row>
        <row r="95">
          <cell r="A95">
            <v>82</v>
          </cell>
          <cell r="B95" t="str">
            <v>　大和村</v>
          </cell>
          <cell r="M95">
            <v>0</v>
          </cell>
          <cell r="Z95">
            <v>0</v>
          </cell>
        </row>
        <row r="96">
          <cell r="A96">
            <v>83</v>
          </cell>
          <cell r="B96" t="str">
            <v>　千代川村</v>
          </cell>
          <cell r="M96">
            <v>0</v>
          </cell>
          <cell r="Z96">
            <v>0</v>
          </cell>
        </row>
        <row r="97">
          <cell r="B97" t="str">
            <v>小　　計</v>
          </cell>
          <cell r="C97">
            <v>124000</v>
          </cell>
          <cell r="D97">
            <v>0</v>
          </cell>
          <cell r="E97">
            <v>15700</v>
          </cell>
          <cell r="F97">
            <v>0</v>
          </cell>
          <cell r="G97">
            <v>1600</v>
          </cell>
          <cell r="H97">
            <v>0</v>
          </cell>
          <cell r="I97">
            <v>37600</v>
          </cell>
          <cell r="J97">
            <v>0</v>
          </cell>
          <cell r="K97">
            <v>0</v>
          </cell>
          <cell r="L97">
            <v>0</v>
          </cell>
          <cell r="M97">
            <v>178900</v>
          </cell>
          <cell r="N97">
            <v>0</v>
          </cell>
          <cell r="O97">
            <v>0</v>
          </cell>
          <cell r="P97">
            <v>0</v>
          </cell>
          <cell r="Q97">
            <v>0</v>
          </cell>
          <cell r="R97">
            <v>0</v>
          </cell>
          <cell r="S97">
            <v>0</v>
          </cell>
          <cell r="T97">
            <v>0</v>
          </cell>
          <cell r="U97">
            <v>0</v>
          </cell>
          <cell r="V97">
            <v>0</v>
          </cell>
          <cell r="W97">
            <v>0</v>
          </cell>
          <cell r="X97">
            <v>0</v>
          </cell>
          <cell r="Y97">
            <v>0</v>
          </cell>
          <cell r="Z97">
            <v>0</v>
          </cell>
          <cell r="AA97">
            <v>37</v>
          </cell>
          <cell r="AB97">
            <v>37</v>
          </cell>
          <cell r="AC97">
            <v>598000</v>
          </cell>
          <cell r="AD97">
            <v>22400</v>
          </cell>
        </row>
        <row r="98">
          <cell r="M98">
            <v>0</v>
          </cell>
          <cell r="Z98">
            <v>0</v>
          </cell>
        </row>
        <row r="99">
          <cell r="A99">
            <v>1</v>
          </cell>
          <cell r="B99" t="str">
            <v>ニューライフカシマ</v>
          </cell>
          <cell r="M99">
            <v>0</v>
          </cell>
          <cell r="Z99">
            <v>0</v>
          </cell>
          <cell r="AA99">
            <v>12</v>
          </cell>
          <cell r="AB99">
            <v>12</v>
          </cell>
          <cell r="AC99">
            <v>120000</v>
          </cell>
          <cell r="AD99">
            <v>40000</v>
          </cell>
        </row>
        <row r="100">
          <cell r="A100">
            <v>2</v>
          </cell>
          <cell r="B100" t="str">
            <v>スカイスポーツ取手</v>
          </cell>
          <cell r="M100">
            <v>0</v>
          </cell>
          <cell r="Z100">
            <v>0</v>
          </cell>
          <cell r="AA100">
            <v>4</v>
          </cell>
          <cell r="AB100">
            <v>4</v>
          </cell>
          <cell r="AC100">
            <v>65000</v>
          </cell>
          <cell r="AD100">
            <v>11000</v>
          </cell>
        </row>
        <row r="101">
          <cell r="A101">
            <v>3</v>
          </cell>
          <cell r="B101" t="str">
            <v>ふれあい坂下</v>
          </cell>
          <cell r="M101">
            <v>0</v>
          </cell>
          <cell r="Z101">
            <v>0</v>
          </cell>
          <cell r="AA101">
            <v>7</v>
          </cell>
          <cell r="AB101">
            <v>7</v>
          </cell>
          <cell r="AC101">
            <v>80000</v>
          </cell>
          <cell r="AD101">
            <v>133000</v>
          </cell>
        </row>
        <row r="102">
          <cell r="A102">
            <v>4</v>
          </cell>
          <cell r="B102" t="str">
            <v>未来の子ども</v>
          </cell>
          <cell r="M102">
            <v>0</v>
          </cell>
          <cell r="Z102">
            <v>0</v>
          </cell>
          <cell r="AA102">
            <v>6</v>
          </cell>
          <cell r="AB102">
            <v>6</v>
          </cell>
          <cell r="AC102">
            <v>150000</v>
          </cell>
          <cell r="AD102">
            <v>13940</v>
          </cell>
        </row>
        <row r="103">
          <cell r="A103">
            <v>5</v>
          </cell>
          <cell r="B103" t="str">
            <v>水戸こどもの劇場</v>
          </cell>
          <cell r="M103">
            <v>0</v>
          </cell>
          <cell r="Z103">
            <v>0</v>
          </cell>
          <cell r="AA103">
            <v>13</v>
          </cell>
          <cell r="AB103">
            <v>13</v>
          </cell>
          <cell r="AC103">
            <v>260000</v>
          </cell>
          <cell r="AD103">
            <v>26000</v>
          </cell>
        </row>
        <row r="104">
          <cell r="B104" t="str">
            <v>小計</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42</v>
          </cell>
          <cell r="AB104">
            <v>42</v>
          </cell>
          <cell r="AC104">
            <v>675000</v>
          </cell>
          <cell r="AD104">
            <v>223940</v>
          </cell>
        </row>
        <row r="105">
          <cell r="B105" t="str">
            <v>市町村等計</v>
          </cell>
          <cell r="C105">
            <v>795100</v>
          </cell>
          <cell r="D105">
            <v>56000</v>
          </cell>
          <cell r="E105">
            <v>238804</v>
          </cell>
          <cell r="F105">
            <v>153000</v>
          </cell>
          <cell r="G105">
            <v>61400</v>
          </cell>
          <cell r="H105">
            <v>2000</v>
          </cell>
          <cell r="I105">
            <v>344317</v>
          </cell>
          <cell r="J105">
            <v>0</v>
          </cell>
          <cell r="K105">
            <v>0</v>
          </cell>
          <cell r="L105">
            <v>0</v>
          </cell>
          <cell r="M105">
            <v>1650621</v>
          </cell>
          <cell r="N105">
            <v>5</v>
          </cell>
          <cell r="O105">
            <v>20</v>
          </cell>
          <cell r="P105">
            <v>75000</v>
          </cell>
          <cell r="Q105">
            <v>0</v>
          </cell>
          <cell r="R105">
            <v>0</v>
          </cell>
          <cell r="S105">
            <v>0</v>
          </cell>
          <cell r="T105">
            <v>0</v>
          </cell>
          <cell r="U105">
            <v>0</v>
          </cell>
          <cell r="V105">
            <v>0</v>
          </cell>
          <cell r="W105">
            <v>0</v>
          </cell>
          <cell r="X105">
            <v>0</v>
          </cell>
          <cell r="Y105">
            <v>0</v>
          </cell>
          <cell r="Z105">
            <v>75000</v>
          </cell>
          <cell r="AA105">
            <v>511</v>
          </cell>
          <cell r="AB105">
            <v>535</v>
          </cell>
          <cell r="AC105">
            <v>7187540</v>
          </cell>
          <cell r="AD105">
            <v>469740</v>
          </cell>
        </row>
        <row r="107">
          <cell r="B107" t="str">
            <v>茨城県</v>
          </cell>
          <cell r="C107">
            <v>164000</v>
          </cell>
          <cell r="D107">
            <v>252000</v>
          </cell>
          <cell r="E107">
            <v>21000</v>
          </cell>
          <cell r="F107">
            <v>882000</v>
          </cell>
          <cell r="G107">
            <v>12400</v>
          </cell>
          <cell r="H107">
            <v>0</v>
          </cell>
          <cell r="I107">
            <v>37800</v>
          </cell>
          <cell r="J107">
            <v>180000</v>
          </cell>
          <cell r="K107">
            <v>0</v>
          </cell>
          <cell r="L107">
            <v>95130</v>
          </cell>
          <cell r="M107">
            <v>1644330</v>
          </cell>
          <cell r="Z107">
            <v>0</v>
          </cell>
        </row>
        <row r="108">
          <cell r="M108">
            <v>0</v>
          </cell>
          <cell r="Z108">
            <v>0</v>
          </cell>
        </row>
        <row r="109">
          <cell r="B109" t="str">
            <v>合　　計</v>
          </cell>
          <cell r="C109">
            <v>959100</v>
          </cell>
          <cell r="D109">
            <v>308000</v>
          </cell>
          <cell r="E109">
            <v>259804</v>
          </cell>
          <cell r="F109">
            <v>1035000</v>
          </cell>
          <cell r="G109">
            <v>73800</v>
          </cell>
          <cell r="H109">
            <v>2000</v>
          </cell>
          <cell r="I109">
            <v>382117</v>
          </cell>
          <cell r="J109">
            <v>180000</v>
          </cell>
          <cell r="K109">
            <v>0</v>
          </cell>
          <cell r="L109">
            <v>95130</v>
          </cell>
          <cell r="M109">
            <v>3294951</v>
          </cell>
          <cell r="N109">
            <v>5</v>
          </cell>
          <cell r="O109">
            <v>20</v>
          </cell>
          <cell r="P109">
            <v>75000</v>
          </cell>
          <cell r="Q109">
            <v>0</v>
          </cell>
          <cell r="R109">
            <v>0</v>
          </cell>
          <cell r="S109">
            <v>0</v>
          </cell>
          <cell r="T109">
            <v>0</v>
          </cell>
          <cell r="U109">
            <v>0</v>
          </cell>
          <cell r="V109">
            <v>0</v>
          </cell>
          <cell r="W109">
            <v>0</v>
          </cell>
          <cell r="X109">
            <v>0</v>
          </cell>
          <cell r="Y109">
            <v>0</v>
          </cell>
          <cell r="Z109">
            <v>75000</v>
          </cell>
          <cell r="AA109">
            <v>511</v>
          </cell>
          <cell r="AB109">
            <v>535</v>
          </cell>
          <cell r="AC109">
            <v>7187540</v>
          </cell>
          <cell r="AD109">
            <v>469740</v>
          </cell>
        </row>
      </sheetData>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①研修事業概要"/>
      <sheetName val="work"/>
      <sheetName val="②Ｈ１８研修実績"/>
      <sheetName val="③Ｈ１９研修計画"/>
      <sheetName val="集計レコード"/>
      <sheetName val="研修カレンダー"/>
    </sheetNames>
    <sheetDataSet>
      <sheetData sheetId="0"/>
      <sheetData sheetId="1"/>
      <sheetData sheetId="2">
        <row r="1">
          <cell r="A1" t="str">
            <v>リストより機関名を選択ください</v>
          </cell>
        </row>
        <row r="2">
          <cell r="A2" t="str">
            <v>株式会社 北海道ソフトウェア技術開発機構</v>
          </cell>
        </row>
        <row r="3">
          <cell r="A3" t="str">
            <v>株式会社 ソフトアカデミーあおもり</v>
          </cell>
        </row>
        <row r="4">
          <cell r="A4" t="str">
            <v>株式会社 岩手ソフトウェアセンター</v>
          </cell>
        </row>
        <row r="5">
          <cell r="A5" t="str">
            <v>株式会社 仙台ソフトウェアセンター</v>
          </cell>
        </row>
        <row r="6">
          <cell r="A6" t="str">
            <v>株式会社 いばらきＩＴ人材開発センター</v>
          </cell>
        </row>
        <row r="7">
          <cell r="A7" t="str">
            <v>株式会社 システムソリューションセンターとちぎ</v>
          </cell>
        </row>
        <row r="8">
          <cell r="A8" t="str">
            <v>株式会社 さいたまソフトウェアセンター</v>
          </cell>
        </row>
        <row r="9">
          <cell r="A9" t="str">
            <v>株式会社 石川県ＩＴ総合人材育成センター</v>
          </cell>
        </row>
        <row r="10">
          <cell r="A10" t="str">
            <v>株式会社 浜名湖国際頭脳センター</v>
          </cell>
        </row>
        <row r="11">
          <cell r="A11" t="str">
            <v>株式会社 名古屋ソフトウェアセンター</v>
          </cell>
        </row>
        <row r="12">
          <cell r="A12" t="str">
            <v>株式会社 三重ソフトウェアセンター</v>
          </cell>
        </row>
        <row r="13">
          <cell r="A13" t="str">
            <v>株式会社 広島ソフトウェアセンター</v>
          </cell>
        </row>
        <row r="14">
          <cell r="A14" t="str">
            <v>株式会社 山口県ソフトウェアセンター</v>
          </cell>
        </row>
        <row r="15">
          <cell r="A15" t="str">
            <v>株式会社 高知ソフトウェアセンター</v>
          </cell>
        </row>
        <row r="16">
          <cell r="A16" t="str">
            <v>株式会社 福岡ソフトウェアセンター</v>
          </cell>
        </row>
        <row r="17">
          <cell r="A17" t="str">
            <v>株式会社 長崎ソフトウェアセンター</v>
          </cell>
        </row>
        <row r="18">
          <cell r="A18" t="str">
            <v>熊本ソフトウェア 株式会社</v>
          </cell>
        </row>
        <row r="19">
          <cell r="A19" t="str">
            <v>株式会社 宮崎県ソフトウェアセンター</v>
          </cell>
        </row>
        <row r="22">
          <cell r="A22" t="str">
            <v>上</v>
          </cell>
        </row>
        <row r="23">
          <cell r="A23" t="str">
            <v>下</v>
          </cell>
        </row>
        <row r="26">
          <cell r="A26">
            <v>1</v>
          </cell>
        </row>
        <row r="27">
          <cell r="A27">
            <v>2</v>
          </cell>
        </row>
        <row r="28">
          <cell r="A28">
            <v>3</v>
          </cell>
        </row>
        <row r="29">
          <cell r="A29">
            <v>4</v>
          </cell>
        </row>
      </sheetData>
      <sheetData sheetId="3"/>
      <sheetData sheetId="4"/>
      <sheetData sheetId="5"/>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スピンハンドル&amp;スクロールバー"/>
      <sheetName val="達成評価（１）"/>
      <sheetName val="達成評価（２）"/>
      <sheetName val="達成評価（３）"/>
      <sheetName val="データ検索の応用"/>
      <sheetName val="Sheet3"/>
      <sheetName val="研修カレンダー"/>
    </sheetNames>
    <sheetDataSet>
      <sheetData sheetId="0"/>
      <sheetData sheetId="1"/>
      <sheetData sheetId="2"/>
      <sheetData sheetId="3">
        <row r="3">
          <cell r="F3">
            <v>0</v>
          </cell>
          <cell r="G3">
            <v>0</v>
          </cell>
        </row>
        <row r="4">
          <cell r="F4">
            <v>1000000</v>
          </cell>
          <cell r="G4">
            <v>5000</v>
          </cell>
        </row>
        <row r="5">
          <cell r="F5">
            <v>2000000</v>
          </cell>
          <cell r="G5">
            <v>10000</v>
          </cell>
        </row>
        <row r="6">
          <cell r="F6">
            <v>3000000</v>
          </cell>
          <cell r="G6">
            <v>30000</v>
          </cell>
        </row>
      </sheetData>
      <sheetData sheetId="4"/>
      <sheetData sheetId="5"/>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168"/>
  <sheetViews>
    <sheetView showGridLines="0" tabSelected="1" view="pageBreakPreview" zoomScale="55" zoomScaleNormal="85" zoomScaleSheetLayoutView="55" workbookViewId="0"/>
  </sheetViews>
  <sheetFormatPr defaultRowHeight="13" x14ac:dyDescent="0.2"/>
  <cols>
    <col min="1" max="1" width="6" style="3" customWidth="1"/>
    <col min="2" max="2" width="4.453125" style="3" customWidth="1"/>
    <col min="3" max="4" width="2.6328125" style="3" customWidth="1"/>
    <col min="5" max="6" width="7.36328125" style="3" customWidth="1"/>
    <col min="7" max="7" width="5.36328125" style="3" bestFit="1" customWidth="1"/>
    <col min="8" max="8" width="8.26953125" style="3" bestFit="1" customWidth="1"/>
    <col min="9" max="15" width="7.453125" style="3" customWidth="1"/>
    <col min="16" max="16" width="6.6328125" style="3" customWidth="1"/>
    <col min="17" max="17" width="4.08984375" style="3" customWidth="1"/>
    <col min="18" max="27" width="2.6328125" style="3" customWidth="1"/>
    <col min="28" max="46" width="0.7265625" style="3" customWidth="1"/>
    <col min="47" max="47" width="8.7265625" style="3" customWidth="1"/>
    <col min="48" max="48" width="10.26953125" style="3" customWidth="1"/>
    <col min="49" max="54" width="4.36328125" style="3" customWidth="1"/>
    <col min="55" max="55" width="5.26953125" style="3" customWidth="1"/>
    <col min="56" max="56" width="9.36328125" style="3" customWidth="1"/>
    <col min="57" max="57" width="5.26953125" style="3" customWidth="1"/>
    <col min="58" max="58" width="6.7265625" style="3" customWidth="1"/>
    <col min="59" max="260" width="9" style="3"/>
    <col min="261" max="261" width="3.6328125" style="3" customWidth="1"/>
    <col min="262" max="262" width="3" style="3" customWidth="1"/>
    <col min="263" max="298" width="2.6328125" style="3" customWidth="1"/>
    <col min="299" max="307" width="1.36328125" style="3" customWidth="1"/>
    <col min="308" max="310" width="4.36328125" style="3" customWidth="1"/>
    <col min="311" max="311" width="5.26953125" style="3" customWidth="1"/>
    <col min="312" max="312" width="9.36328125" style="3" customWidth="1"/>
    <col min="313" max="314" width="5.26953125" style="3" customWidth="1"/>
    <col min="315" max="516" width="9" style="3"/>
    <col min="517" max="517" width="3.6328125" style="3" customWidth="1"/>
    <col min="518" max="518" width="3" style="3" customWidth="1"/>
    <col min="519" max="554" width="2.6328125" style="3" customWidth="1"/>
    <col min="555" max="563" width="1.36328125" style="3" customWidth="1"/>
    <col min="564" max="566" width="4.36328125" style="3" customWidth="1"/>
    <col min="567" max="567" width="5.26953125" style="3" customWidth="1"/>
    <col min="568" max="568" width="9.36328125" style="3" customWidth="1"/>
    <col min="569" max="570" width="5.26953125" style="3" customWidth="1"/>
    <col min="571" max="772" width="9" style="3"/>
    <col min="773" max="773" width="3.6328125" style="3" customWidth="1"/>
    <col min="774" max="774" width="3" style="3" customWidth="1"/>
    <col min="775" max="810" width="2.6328125" style="3" customWidth="1"/>
    <col min="811" max="819" width="1.36328125" style="3" customWidth="1"/>
    <col min="820" max="822" width="4.36328125" style="3" customWidth="1"/>
    <col min="823" max="823" width="5.26953125" style="3" customWidth="1"/>
    <col min="824" max="824" width="9.36328125" style="3" customWidth="1"/>
    <col min="825" max="826" width="5.26953125" style="3" customWidth="1"/>
    <col min="827" max="1028" width="9" style="3"/>
    <col min="1029" max="1029" width="3.6328125" style="3" customWidth="1"/>
    <col min="1030" max="1030" width="3" style="3" customWidth="1"/>
    <col min="1031" max="1066" width="2.6328125" style="3" customWidth="1"/>
    <col min="1067" max="1075" width="1.36328125" style="3" customWidth="1"/>
    <col min="1076" max="1078" width="4.36328125" style="3" customWidth="1"/>
    <col min="1079" max="1079" width="5.26953125" style="3" customWidth="1"/>
    <col min="1080" max="1080" width="9.36328125" style="3" customWidth="1"/>
    <col min="1081" max="1082" width="5.26953125" style="3" customWidth="1"/>
    <col min="1083" max="1284" width="9" style="3"/>
    <col min="1285" max="1285" width="3.6328125" style="3" customWidth="1"/>
    <col min="1286" max="1286" width="3" style="3" customWidth="1"/>
    <col min="1287" max="1322" width="2.6328125" style="3" customWidth="1"/>
    <col min="1323" max="1331" width="1.36328125" style="3" customWidth="1"/>
    <col min="1332" max="1334" width="4.36328125" style="3" customWidth="1"/>
    <col min="1335" max="1335" width="5.26953125" style="3" customWidth="1"/>
    <col min="1336" max="1336" width="9.36328125" style="3" customWidth="1"/>
    <col min="1337" max="1338" width="5.26953125" style="3" customWidth="1"/>
    <col min="1339" max="1540" width="9" style="3"/>
    <col min="1541" max="1541" width="3.6328125" style="3" customWidth="1"/>
    <col min="1542" max="1542" width="3" style="3" customWidth="1"/>
    <col min="1543" max="1578" width="2.6328125" style="3" customWidth="1"/>
    <col min="1579" max="1587" width="1.36328125" style="3" customWidth="1"/>
    <col min="1588" max="1590" width="4.36328125" style="3" customWidth="1"/>
    <col min="1591" max="1591" width="5.26953125" style="3" customWidth="1"/>
    <col min="1592" max="1592" width="9.36328125" style="3" customWidth="1"/>
    <col min="1593" max="1594" width="5.26953125" style="3" customWidth="1"/>
    <col min="1595" max="1796" width="9" style="3"/>
    <col min="1797" max="1797" width="3.6328125" style="3" customWidth="1"/>
    <col min="1798" max="1798" width="3" style="3" customWidth="1"/>
    <col min="1799" max="1834" width="2.6328125" style="3" customWidth="1"/>
    <col min="1835" max="1843" width="1.36328125" style="3" customWidth="1"/>
    <col min="1844" max="1846" width="4.36328125" style="3" customWidth="1"/>
    <col min="1847" max="1847" width="5.26953125" style="3" customWidth="1"/>
    <col min="1848" max="1848" width="9.36328125" style="3" customWidth="1"/>
    <col min="1849" max="1850" width="5.26953125" style="3" customWidth="1"/>
    <col min="1851" max="2052" width="9" style="3"/>
    <col min="2053" max="2053" width="3.6328125" style="3" customWidth="1"/>
    <col min="2054" max="2054" width="3" style="3" customWidth="1"/>
    <col min="2055" max="2090" width="2.6328125" style="3" customWidth="1"/>
    <col min="2091" max="2099" width="1.36328125" style="3" customWidth="1"/>
    <col min="2100" max="2102" width="4.36328125" style="3" customWidth="1"/>
    <col min="2103" max="2103" width="5.26953125" style="3" customWidth="1"/>
    <col min="2104" max="2104" width="9.36328125" style="3" customWidth="1"/>
    <col min="2105" max="2106" width="5.26953125" style="3" customWidth="1"/>
    <col min="2107" max="2308" width="9" style="3"/>
    <col min="2309" max="2309" width="3.6328125" style="3" customWidth="1"/>
    <col min="2310" max="2310" width="3" style="3" customWidth="1"/>
    <col min="2311" max="2346" width="2.6328125" style="3" customWidth="1"/>
    <col min="2347" max="2355" width="1.36328125" style="3" customWidth="1"/>
    <col min="2356" max="2358" width="4.36328125" style="3" customWidth="1"/>
    <col min="2359" max="2359" width="5.26953125" style="3" customWidth="1"/>
    <col min="2360" max="2360" width="9.36328125" style="3" customWidth="1"/>
    <col min="2361" max="2362" width="5.26953125" style="3" customWidth="1"/>
    <col min="2363" max="2564" width="9" style="3"/>
    <col min="2565" max="2565" width="3.6328125" style="3" customWidth="1"/>
    <col min="2566" max="2566" width="3" style="3" customWidth="1"/>
    <col min="2567" max="2602" width="2.6328125" style="3" customWidth="1"/>
    <col min="2603" max="2611" width="1.36328125" style="3" customWidth="1"/>
    <col min="2612" max="2614" width="4.36328125" style="3" customWidth="1"/>
    <col min="2615" max="2615" width="5.26953125" style="3" customWidth="1"/>
    <col min="2616" max="2616" width="9.36328125" style="3" customWidth="1"/>
    <col min="2617" max="2618" width="5.26953125" style="3" customWidth="1"/>
    <col min="2619" max="2820" width="9" style="3"/>
    <col min="2821" max="2821" width="3.6328125" style="3" customWidth="1"/>
    <col min="2822" max="2822" width="3" style="3" customWidth="1"/>
    <col min="2823" max="2858" width="2.6328125" style="3" customWidth="1"/>
    <col min="2859" max="2867" width="1.36328125" style="3" customWidth="1"/>
    <col min="2868" max="2870" width="4.36328125" style="3" customWidth="1"/>
    <col min="2871" max="2871" width="5.26953125" style="3" customWidth="1"/>
    <col min="2872" max="2872" width="9.36328125" style="3" customWidth="1"/>
    <col min="2873" max="2874" width="5.26953125" style="3" customWidth="1"/>
    <col min="2875" max="3076" width="9" style="3"/>
    <col min="3077" max="3077" width="3.6328125" style="3" customWidth="1"/>
    <col min="3078" max="3078" width="3" style="3" customWidth="1"/>
    <col min="3079" max="3114" width="2.6328125" style="3" customWidth="1"/>
    <col min="3115" max="3123" width="1.36328125" style="3" customWidth="1"/>
    <col min="3124" max="3126" width="4.36328125" style="3" customWidth="1"/>
    <col min="3127" max="3127" width="5.26953125" style="3" customWidth="1"/>
    <col min="3128" max="3128" width="9.36328125" style="3" customWidth="1"/>
    <col min="3129" max="3130" width="5.26953125" style="3" customWidth="1"/>
    <col min="3131" max="3332" width="9" style="3"/>
    <col min="3333" max="3333" width="3.6328125" style="3" customWidth="1"/>
    <col min="3334" max="3334" width="3" style="3" customWidth="1"/>
    <col min="3335" max="3370" width="2.6328125" style="3" customWidth="1"/>
    <col min="3371" max="3379" width="1.36328125" style="3" customWidth="1"/>
    <col min="3380" max="3382" width="4.36328125" style="3" customWidth="1"/>
    <col min="3383" max="3383" width="5.26953125" style="3" customWidth="1"/>
    <col min="3384" max="3384" width="9.36328125" style="3" customWidth="1"/>
    <col min="3385" max="3386" width="5.26953125" style="3" customWidth="1"/>
    <col min="3387" max="3588" width="9" style="3"/>
    <col min="3589" max="3589" width="3.6328125" style="3" customWidth="1"/>
    <col min="3590" max="3590" width="3" style="3" customWidth="1"/>
    <col min="3591" max="3626" width="2.6328125" style="3" customWidth="1"/>
    <col min="3627" max="3635" width="1.36328125" style="3" customWidth="1"/>
    <col min="3636" max="3638" width="4.36328125" style="3" customWidth="1"/>
    <col min="3639" max="3639" width="5.26953125" style="3" customWidth="1"/>
    <col min="3640" max="3640" width="9.36328125" style="3" customWidth="1"/>
    <col min="3641" max="3642" width="5.26953125" style="3" customWidth="1"/>
    <col min="3643" max="3844" width="9" style="3"/>
    <col min="3845" max="3845" width="3.6328125" style="3" customWidth="1"/>
    <col min="3846" max="3846" width="3" style="3" customWidth="1"/>
    <col min="3847" max="3882" width="2.6328125" style="3" customWidth="1"/>
    <col min="3883" max="3891" width="1.36328125" style="3" customWidth="1"/>
    <col min="3892" max="3894" width="4.36328125" style="3" customWidth="1"/>
    <col min="3895" max="3895" width="5.26953125" style="3" customWidth="1"/>
    <col min="3896" max="3896" width="9.36328125" style="3" customWidth="1"/>
    <col min="3897" max="3898" width="5.26953125" style="3" customWidth="1"/>
    <col min="3899" max="4100" width="9" style="3"/>
    <col min="4101" max="4101" width="3.6328125" style="3" customWidth="1"/>
    <col min="4102" max="4102" width="3" style="3" customWidth="1"/>
    <col min="4103" max="4138" width="2.6328125" style="3" customWidth="1"/>
    <col min="4139" max="4147" width="1.36328125" style="3" customWidth="1"/>
    <col min="4148" max="4150" width="4.36328125" style="3" customWidth="1"/>
    <col min="4151" max="4151" width="5.26953125" style="3" customWidth="1"/>
    <col min="4152" max="4152" width="9.36328125" style="3" customWidth="1"/>
    <col min="4153" max="4154" width="5.26953125" style="3" customWidth="1"/>
    <col min="4155" max="4356" width="9" style="3"/>
    <col min="4357" max="4357" width="3.6328125" style="3" customWidth="1"/>
    <col min="4358" max="4358" width="3" style="3" customWidth="1"/>
    <col min="4359" max="4394" width="2.6328125" style="3" customWidth="1"/>
    <col min="4395" max="4403" width="1.36328125" style="3" customWidth="1"/>
    <col min="4404" max="4406" width="4.36328125" style="3" customWidth="1"/>
    <col min="4407" max="4407" width="5.26953125" style="3" customWidth="1"/>
    <col min="4408" max="4408" width="9.36328125" style="3" customWidth="1"/>
    <col min="4409" max="4410" width="5.26953125" style="3" customWidth="1"/>
    <col min="4411" max="4612" width="9" style="3"/>
    <col min="4613" max="4613" width="3.6328125" style="3" customWidth="1"/>
    <col min="4614" max="4614" width="3" style="3" customWidth="1"/>
    <col min="4615" max="4650" width="2.6328125" style="3" customWidth="1"/>
    <col min="4651" max="4659" width="1.36328125" style="3" customWidth="1"/>
    <col min="4660" max="4662" width="4.36328125" style="3" customWidth="1"/>
    <col min="4663" max="4663" width="5.26953125" style="3" customWidth="1"/>
    <col min="4664" max="4664" width="9.36328125" style="3" customWidth="1"/>
    <col min="4665" max="4666" width="5.26953125" style="3" customWidth="1"/>
    <col min="4667" max="4868" width="9" style="3"/>
    <col min="4869" max="4869" width="3.6328125" style="3" customWidth="1"/>
    <col min="4870" max="4870" width="3" style="3" customWidth="1"/>
    <col min="4871" max="4906" width="2.6328125" style="3" customWidth="1"/>
    <col min="4907" max="4915" width="1.36328125" style="3" customWidth="1"/>
    <col min="4916" max="4918" width="4.36328125" style="3" customWidth="1"/>
    <col min="4919" max="4919" width="5.26953125" style="3" customWidth="1"/>
    <col min="4920" max="4920" width="9.36328125" style="3" customWidth="1"/>
    <col min="4921" max="4922" width="5.26953125" style="3" customWidth="1"/>
    <col min="4923" max="5124" width="9" style="3"/>
    <col min="5125" max="5125" width="3.6328125" style="3" customWidth="1"/>
    <col min="5126" max="5126" width="3" style="3" customWidth="1"/>
    <col min="5127" max="5162" width="2.6328125" style="3" customWidth="1"/>
    <col min="5163" max="5171" width="1.36328125" style="3" customWidth="1"/>
    <col min="5172" max="5174" width="4.36328125" style="3" customWidth="1"/>
    <col min="5175" max="5175" width="5.26953125" style="3" customWidth="1"/>
    <col min="5176" max="5176" width="9.36328125" style="3" customWidth="1"/>
    <col min="5177" max="5178" width="5.26953125" style="3" customWidth="1"/>
    <col min="5179" max="5380" width="9" style="3"/>
    <col min="5381" max="5381" width="3.6328125" style="3" customWidth="1"/>
    <col min="5382" max="5382" width="3" style="3" customWidth="1"/>
    <col min="5383" max="5418" width="2.6328125" style="3" customWidth="1"/>
    <col min="5419" max="5427" width="1.36328125" style="3" customWidth="1"/>
    <col min="5428" max="5430" width="4.36328125" style="3" customWidth="1"/>
    <col min="5431" max="5431" width="5.26953125" style="3" customWidth="1"/>
    <col min="5432" max="5432" width="9.36328125" style="3" customWidth="1"/>
    <col min="5433" max="5434" width="5.26953125" style="3" customWidth="1"/>
    <col min="5435" max="5636" width="9" style="3"/>
    <col min="5637" max="5637" width="3.6328125" style="3" customWidth="1"/>
    <col min="5638" max="5638" width="3" style="3" customWidth="1"/>
    <col min="5639" max="5674" width="2.6328125" style="3" customWidth="1"/>
    <col min="5675" max="5683" width="1.36328125" style="3" customWidth="1"/>
    <col min="5684" max="5686" width="4.36328125" style="3" customWidth="1"/>
    <col min="5687" max="5687" width="5.26953125" style="3" customWidth="1"/>
    <col min="5688" max="5688" width="9.36328125" style="3" customWidth="1"/>
    <col min="5689" max="5690" width="5.26953125" style="3" customWidth="1"/>
    <col min="5691" max="5892" width="9" style="3"/>
    <col min="5893" max="5893" width="3.6328125" style="3" customWidth="1"/>
    <col min="5894" max="5894" width="3" style="3" customWidth="1"/>
    <col min="5895" max="5930" width="2.6328125" style="3" customWidth="1"/>
    <col min="5931" max="5939" width="1.36328125" style="3" customWidth="1"/>
    <col min="5940" max="5942" width="4.36328125" style="3" customWidth="1"/>
    <col min="5943" max="5943" width="5.26953125" style="3" customWidth="1"/>
    <col min="5944" max="5944" width="9.36328125" style="3" customWidth="1"/>
    <col min="5945" max="5946" width="5.26953125" style="3" customWidth="1"/>
    <col min="5947" max="6148" width="9" style="3"/>
    <col min="6149" max="6149" width="3.6328125" style="3" customWidth="1"/>
    <col min="6150" max="6150" width="3" style="3" customWidth="1"/>
    <col min="6151" max="6186" width="2.6328125" style="3" customWidth="1"/>
    <col min="6187" max="6195" width="1.36328125" style="3" customWidth="1"/>
    <col min="6196" max="6198" width="4.36328125" style="3" customWidth="1"/>
    <col min="6199" max="6199" width="5.26953125" style="3" customWidth="1"/>
    <col min="6200" max="6200" width="9.36328125" style="3" customWidth="1"/>
    <col min="6201" max="6202" width="5.26953125" style="3" customWidth="1"/>
    <col min="6203" max="6404" width="9" style="3"/>
    <col min="6405" max="6405" width="3.6328125" style="3" customWidth="1"/>
    <col min="6406" max="6406" width="3" style="3" customWidth="1"/>
    <col min="6407" max="6442" width="2.6328125" style="3" customWidth="1"/>
    <col min="6443" max="6451" width="1.36328125" style="3" customWidth="1"/>
    <col min="6452" max="6454" width="4.36328125" style="3" customWidth="1"/>
    <col min="6455" max="6455" width="5.26953125" style="3" customWidth="1"/>
    <col min="6456" max="6456" width="9.36328125" style="3" customWidth="1"/>
    <col min="6457" max="6458" width="5.26953125" style="3" customWidth="1"/>
    <col min="6459" max="6660" width="9" style="3"/>
    <col min="6661" max="6661" width="3.6328125" style="3" customWidth="1"/>
    <col min="6662" max="6662" width="3" style="3" customWidth="1"/>
    <col min="6663" max="6698" width="2.6328125" style="3" customWidth="1"/>
    <col min="6699" max="6707" width="1.36328125" style="3" customWidth="1"/>
    <col min="6708" max="6710" width="4.36328125" style="3" customWidth="1"/>
    <col min="6711" max="6711" width="5.26953125" style="3" customWidth="1"/>
    <col min="6712" max="6712" width="9.36328125" style="3" customWidth="1"/>
    <col min="6713" max="6714" width="5.26953125" style="3" customWidth="1"/>
    <col min="6715" max="6916" width="9" style="3"/>
    <col min="6917" max="6917" width="3.6328125" style="3" customWidth="1"/>
    <col min="6918" max="6918" width="3" style="3" customWidth="1"/>
    <col min="6919" max="6954" width="2.6328125" style="3" customWidth="1"/>
    <col min="6955" max="6963" width="1.36328125" style="3" customWidth="1"/>
    <col min="6964" max="6966" width="4.36328125" style="3" customWidth="1"/>
    <col min="6967" max="6967" width="5.26953125" style="3" customWidth="1"/>
    <col min="6968" max="6968" width="9.36328125" style="3" customWidth="1"/>
    <col min="6969" max="6970" width="5.26953125" style="3" customWidth="1"/>
    <col min="6971" max="7172" width="9" style="3"/>
    <col min="7173" max="7173" width="3.6328125" style="3" customWidth="1"/>
    <col min="7174" max="7174" width="3" style="3" customWidth="1"/>
    <col min="7175" max="7210" width="2.6328125" style="3" customWidth="1"/>
    <col min="7211" max="7219" width="1.36328125" style="3" customWidth="1"/>
    <col min="7220" max="7222" width="4.36328125" style="3" customWidth="1"/>
    <col min="7223" max="7223" width="5.26953125" style="3" customWidth="1"/>
    <col min="7224" max="7224" width="9.36328125" style="3" customWidth="1"/>
    <col min="7225" max="7226" width="5.26953125" style="3" customWidth="1"/>
    <col min="7227" max="7428" width="9" style="3"/>
    <col min="7429" max="7429" width="3.6328125" style="3" customWidth="1"/>
    <col min="7430" max="7430" width="3" style="3" customWidth="1"/>
    <col min="7431" max="7466" width="2.6328125" style="3" customWidth="1"/>
    <col min="7467" max="7475" width="1.36328125" style="3" customWidth="1"/>
    <col min="7476" max="7478" width="4.36328125" style="3" customWidth="1"/>
    <col min="7479" max="7479" width="5.26953125" style="3" customWidth="1"/>
    <col min="7480" max="7480" width="9.36328125" style="3" customWidth="1"/>
    <col min="7481" max="7482" width="5.26953125" style="3" customWidth="1"/>
    <col min="7483" max="7684" width="9" style="3"/>
    <col min="7685" max="7685" width="3.6328125" style="3" customWidth="1"/>
    <col min="7686" max="7686" width="3" style="3" customWidth="1"/>
    <col min="7687" max="7722" width="2.6328125" style="3" customWidth="1"/>
    <col min="7723" max="7731" width="1.36328125" style="3" customWidth="1"/>
    <col min="7732" max="7734" width="4.36328125" style="3" customWidth="1"/>
    <col min="7735" max="7735" width="5.26953125" style="3" customWidth="1"/>
    <col min="7736" max="7736" width="9.36328125" style="3" customWidth="1"/>
    <col min="7737" max="7738" width="5.26953125" style="3" customWidth="1"/>
    <col min="7739" max="7940" width="9" style="3"/>
    <col min="7941" max="7941" width="3.6328125" style="3" customWidth="1"/>
    <col min="7942" max="7942" width="3" style="3" customWidth="1"/>
    <col min="7943" max="7978" width="2.6328125" style="3" customWidth="1"/>
    <col min="7979" max="7987" width="1.36328125" style="3" customWidth="1"/>
    <col min="7988" max="7990" width="4.36328125" style="3" customWidth="1"/>
    <col min="7991" max="7991" width="5.26953125" style="3" customWidth="1"/>
    <col min="7992" max="7992" width="9.36328125" style="3" customWidth="1"/>
    <col min="7993" max="7994" width="5.26953125" style="3" customWidth="1"/>
    <col min="7995" max="8196" width="9" style="3"/>
    <col min="8197" max="8197" width="3.6328125" style="3" customWidth="1"/>
    <col min="8198" max="8198" width="3" style="3" customWidth="1"/>
    <col min="8199" max="8234" width="2.6328125" style="3" customWidth="1"/>
    <col min="8235" max="8243" width="1.36328125" style="3" customWidth="1"/>
    <col min="8244" max="8246" width="4.36328125" style="3" customWidth="1"/>
    <col min="8247" max="8247" width="5.26953125" style="3" customWidth="1"/>
    <col min="8248" max="8248" width="9.36328125" style="3" customWidth="1"/>
    <col min="8249" max="8250" width="5.26953125" style="3" customWidth="1"/>
    <col min="8251" max="8452" width="9" style="3"/>
    <col min="8453" max="8453" width="3.6328125" style="3" customWidth="1"/>
    <col min="8454" max="8454" width="3" style="3" customWidth="1"/>
    <col min="8455" max="8490" width="2.6328125" style="3" customWidth="1"/>
    <col min="8491" max="8499" width="1.36328125" style="3" customWidth="1"/>
    <col min="8500" max="8502" width="4.36328125" style="3" customWidth="1"/>
    <col min="8503" max="8503" width="5.26953125" style="3" customWidth="1"/>
    <col min="8504" max="8504" width="9.36328125" style="3" customWidth="1"/>
    <col min="8505" max="8506" width="5.26953125" style="3" customWidth="1"/>
    <col min="8507" max="8708" width="9" style="3"/>
    <col min="8709" max="8709" width="3.6328125" style="3" customWidth="1"/>
    <col min="8710" max="8710" width="3" style="3" customWidth="1"/>
    <col min="8711" max="8746" width="2.6328125" style="3" customWidth="1"/>
    <col min="8747" max="8755" width="1.36328125" style="3" customWidth="1"/>
    <col min="8756" max="8758" width="4.36328125" style="3" customWidth="1"/>
    <col min="8759" max="8759" width="5.26953125" style="3" customWidth="1"/>
    <col min="8760" max="8760" width="9.36328125" style="3" customWidth="1"/>
    <col min="8761" max="8762" width="5.26953125" style="3" customWidth="1"/>
    <col min="8763" max="8964" width="9" style="3"/>
    <col min="8965" max="8965" width="3.6328125" style="3" customWidth="1"/>
    <col min="8966" max="8966" width="3" style="3" customWidth="1"/>
    <col min="8967" max="9002" width="2.6328125" style="3" customWidth="1"/>
    <col min="9003" max="9011" width="1.36328125" style="3" customWidth="1"/>
    <col min="9012" max="9014" width="4.36328125" style="3" customWidth="1"/>
    <col min="9015" max="9015" width="5.26953125" style="3" customWidth="1"/>
    <col min="9016" max="9016" width="9.36328125" style="3" customWidth="1"/>
    <col min="9017" max="9018" width="5.26953125" style="3" customWidth="1"/>
    <col min="9019" max="9220" width="9" style="3"/>
    <col min="9221" max="9221" width="3.6328125" style="3" customWidth="1"/>
    <col min="9222" max="9222" width="3" style="3" customWidth="1"/>
    <col min="9223" max="9258" width="2.6328125" style="3" customWidth="1"/>
    <col min="9259" max="9267" width="1.36328125" style="3" customWidth="1"/>
    <col min="9268" max="9270" width="4.36328125" style="3" customWidth="1"/>
    <col min="9271" max="9271" width="5.26953125" style="3" customWidth="1"/>
    <col min="9272" max="9272" width="9.36328125" style="3" customWidth="1"/>
    <col min="9273" max="9274" width="5.26953125" style="3" customWidth="1"/>
    <col min="9275" max="9476" width="9" style="3"/>
    <col min="9477" max="9477" width="3.6328125" style="3" customWidth="1"/>
    <col min="9478" max="9478" width="3" style="3" customWidth="1"/>
    <col min="9479" max="9514" width="2.6328125" style="3" customWidth="1"/>
    <col min="9515" max="9523" width="1.36328125" style="3" customWidth="1"/>
    <col min="9524" max="9526" width="4.36328125" style="3" customWidth="1"/>
    <col min="9527" max="9527" width="5.26953125" style="3" customWidth="1"/>
    <col min="9528" max="9528" width="9.36328125" style="3" customWidth="1"/>
    <col min="9529" max="9530" width="5.26953125" style="3" customWidth="1"/>
    <col min="9531" max="9732" width="9" style="3"/>
    <col min="9733" max="9733" width="3.6328125" style="3" customWidth="1"/>
    <col min="9734" max="9734" width="3" style="3" customWidth="1"/>
    <col min="9735" max="9770" width="2.6328125" style="3" customWidth="1"/>
    <col min="9771" max="9779" width="1.36328125" style="3" customWidth="1"/>
    <col min="9780" max="9782" width="4.36328125" style="3" customWidth="1"/>
    <col min="9783" max="9783" width="5.26953125" style="3" customWidth="1"/>
    <col min="9784" max="9784" width="9.36328125" style="3" customWidth="1"/>
    <col min="9785" max="9786" width="5.26953125" style="3" customWidth="1"/>
    <col min="9787" max="9988" width="9" style="3"/>
    <col min="9989" max="9989" width="3.6328125" style="3" customWidth="1"/>
    <col min="9990" max="9990" width="3" style="3" customWidth="1"/>
    <col min="9991" max="10026" width="2.6328125" style="3" customWidth="1"/>
    <col min="10027" max="10035" width="1.36328125" style="3" customWidth="1"/>
    <col min="10036" max="10038" width="4.36328125" style="3" customWidth="1"/>
    <col min="10039" max="10039" width="5.26953125" style="3" customWidth="1"/>
    <col min="10040" max="10040" width="9.36328125" style="3" customWidth="1"/>
    <col min="10041" max="10042" width="5.26953125" style="3" customWidth="1"/>
    <col min="10043" max="10244" width="9" style="3"/>
    <col min="10245" max="10245" width="3.6328125" style="3" customWidth="1"/>
    <col min="10246" max="10246" width="3" style="3" customWidth="1"/>
    <col min="10247" max="10282" width="2.6328125" style="3" customWidth="1"/>
    <col min="10283" max="10291" width="1.36328125" style="3" customWidth="1"/>
    <col min="10292" max="10294" width="4.36328125" style="3" customWidth="1"/>
    <col min="10295" max="10295" width="5.26953125" style="3" customWidth="1"/>
    <col min="10296" max="10296" width="9.36328125" style="3" customWidth="1"/>
    <col min="10297" max="10298" width="5.26953125" style="3" customWidth="1"/>
    <col min="10299" max="10500" width="9" style="3"/>
    <col min="10501" max="10501" width="3.6328125" style="3" customWidth="1"/>
    <col min="10502" max="10502" width="3" style="3" customWidth="1"/>
    <col min="10503" max="10538" width="2.6328125" style="3" customWidth="1"/>
    <col min="10539" max="10547" width="1.36328125" style="3" customWidth="1"/>
    <col min="10548" max="10550" width="4.36328125" style="3" customWidth="1"/>
    <col min="10551" max="10551" width="5.26953125" style="3" customWidth="1"/>
    <col min="10552" max="10552" width="9.36328125" style="3" customWidth="1"/>
    <col min="10553" max="10554" width="5.26953125" style="3" customWidth="1"/>
    <col min="10555" max="10756" width="9" style="3"/>
    <col min="10757" max="10757" width="3.6328125" style="3" customWidth="1"/>
    <col min="10758" max="10758" width="3" style="3" customWidth="1"/>
    <col min="10759" max="10794" width="2.6328125" style="3" customWidth="1"/>
    <col min="10795" max="10803" width="1.36328125" style="3" customWidth="1"/>
    <col min="10804" max="10806" width="4.36328125" style="3" customWidth="1"/>
    <col min="10807" max="10807" width="5.26953125" style="3" customWidth="1"/>
    <col min="10808" max="10808" width="9.36328125" style="3" customWidth="1"/>
    <col min="10809" max="10810" width="5.26953125" style="3" customWidth="1"/>
    <col min="10811" max="11012" width="9" style="3"/>
    <col min="11013" max="11013" width="3.6328125" style="3" customWidth="1"/>
    <col min="11014" max="11014" width="3" style="3" customWidth="1"/>
    <col min="11015" max="11050" width="2.6328125" style="3" customWidth="1"/>
    <col min="11051" max="11059" width="1.36328125" style="3" customWidth="1"/>
    <col min="11060" max="11062" width="4.36328125" style="3" customWidth="1"/>
    <col min="11063" max="11063" width="5.26953125" style="3" customWidth="1"/>
    <col min="11064" max="11064" width="9.36328125" style="3" customWidth="1"/>
    <col min="11065" max="11066" width="5.26953125" style="3" customWidth="1"/>
    <col min="11067" max="11268" width="9" style="3"/>
    <col min="11269" max="11269" width="3.6328125" style="3" customWidth="1"/>
    <col min="11270" max="11270" width="3" style="3" customWidth="1"/>
    <col min="11271" max="11306" width="2.6328125" style="3" customWidth="1"/>
    <col min="11307" max="11315" width="1.36328125" style="3" customWidth="1"/>
    <col min="11316" max="11318" width="4.36328125" style="3" customWidth="1"/>
    <col min="11319" max="11319" width="5.26953125" style="3" customWidth="1"/>
    <col min="11320" max="11320" width="9.36328125" style="3" customWidth="1"/>
    <col min="11321" max="11322" width="5.26953125" style="3" customWidth="1"/>
    <col min="11323" max="11524" width="9" style="3"/>
    <col min="11525" max="11525" width="3.6328125" style="3" customWidth="1"/>
    <col min="11526" max="11526" width="3" style="3" customWidth="1"/>
    <col min="11527" max="11562" width="2.6328125" style="3" customWidth="1"/>
    <col min="11563" max="11571" width="1.36328125" style="3" customWidth="1"/>
    <col min="11572" max="11574" width="4.36328125" style="3" customWidth="1"/>
    <col min="11575" max="11575" width="5.26953125" style="3" customWidth="1"/>
    <col min="11576" max="11576" width="9.36328125" style="3" customWidth="1"/>
    <col min="11577" max="11578" width="5.26953125" style="3" customWidth="1"/>
    <col min="11579" max="11780" width="9" style="3"/>
    <col min="11781" max="11781" width="3.6328125" style="3" customWidth="1"/>
    <col min="11782" max="11782" width="3" style="3" customWidth="1"/>
    <col min="11783" max="11818" width="2.6328125" style="3" customWidth="1"/>
    <col min="11819" max="11827" width="1.36328125" style="3" customWidth="1"/>
    <col min="11828" max="11830" width="4.36328125" style="3" customWidth="1"/>
    <col min="11831" max="11831" width="5.26953125" style="3" customWidth="1"/>
    <col min="11832" max="11832" width="9.36328125" style="3" customWidth="1"/>
    <col min="11833" max="11834" width="5.26953125" style="3" customWidth="1"/>
    <col min="11835" max="12036" width="9" style="3"/>
    <col min="12037" max="12037" width="3.6328125" style="3" customWidth="1"/>
    <col min="12038" max="12038" width="3" style="3" customWidth="1"/>
    <col min="12039" max="12074" width="2.6328125" style="3" customWidth="1"/>
    <col min="12075" max="12083" width="1.36328125" style="3" customWidth="1"/>
    <col min="12084" max="12086" width="4.36328125" style="3" customWidth="1"/>
    <col min="12087" max="12087" width="5.26953125" style="3" customWidth="1"/>
    <col min="12088" max="12088" width="9.36328125" style="3" customWidth="1"/>
    <col min="12089" max="12090" width="5.26953125" style="3" customWidth="1"/>
    <col min="12091" max="12292" width="9" style="3"/>
    <col min="12293" max="12293" width="3.6328125" style="3" customWidth="1"/>
    <col min="12294" max="12294" width="3" style="3" customWidth="1"/>
    <col min="12295" max="12330" width="2.6328125" style="3" customWidth="1"/>
    <col min="12331" max="12339" width="1.36328125" style="3" customWidth="1"/>
    <col min="12340" max="12342" width="4.36328125" style="3" customWidth="1"/>
    <col min="12343" max="12343" width="5.26953125" style="3" customWidth="1"/>
    <col min="12344" max="12344" width="9.36328125" style="3" customWidth="1"/>
    <col min="12345" max="12346" width="5.26953125" style="3" customWidth="1"/>
    <col min="12347" max="12548" width="9" style="3"/>
    <col min="12549" max="12549" width="3.6328125" style="3" customWidth="1"/>
    <col min="12550" max="12550" width="3" style="3" customWidth="1"/>
    <col min="12551" max="12586" width="2.6328125" style="3" customWidth="1"/>
    <col min="12587" max="12595" width="1.36328125" style="3" customWidth="1"/>
    <col min="12596" max="12598" width="4.36328125" style="3" customWidth="1"/>
    <col min="12599" max="12599" width="5.26953125" style="3" customWidth="1"/>
    <col min="12600" max="12600" width="9.36328125" style="3" customWidth="1"/>
    <col min="12601" max="12602" width="5.26953125" style="3" customWidth="1"/>
    <col min="12603" max="12804" width="9" style="3"/>
    <col min="12805" max="12805" width="3.6328125" style="3" customWidth="1"/>
    <col min="12806" max="12806" width="3" style="3" customWidth="1"/>
    <col min="12807" max="12842" width="2.6328125" style="3" customWidth="1"/>
    <col min="12843" max="12851" width="1.36328125" style="3" customWidth="1"/>
    <col min="12852" max="12854" width="4.36328125" style="3" customWidth="1"/>
    <col min="12855" max="12855" width="5.26953125" style="3" customWidth="1"/>
    <col min="12856" max="12856" width="9.36328125" style="3" customWidth="1"/>
    <col min="12857" max="12858" width="5.26953125" style="3" customWidth="1"/>
    <col min="12859" max="13060" width="9" style="3"/>
    <col min="13061" max="13061" width="3.6328125" style="3" customWidth="1"/>
    <col min="13062" max="13062" width="3" style="3" customWidth="1"/>
    <col min="13063" max="13098" width="2.6328125" style="3" customWidth="1"/>
    <col min="13099" max="13107" width="1.36328125" style="3" customWidth="1"/>
    <col min="13108" max="13110" width="4.36328125" style="3" customWidth="1"/>
    <col min="13111" max="13111" width="5.26953125" style="3" customWidth="1"/>
    <col min="13112" max="13112" width="9.36328125" style="3" customWidth="1"/>
    <col min="13113" max="13114" width="5.26953125" style="3" customWidth="1"/>
    <col min="13115" max="13316" width="9" style="3"/>
    <col min="13317" max="13317" width="3.6328125" style="3" customWidth="1"/>
    <col min="13318" max="13318" width="3" style="3" customWidth="1"/>
    <col min="13319" max="13354" width="2.6328125" style="3" customWidth="1"/>
    <col min="13355" max="13363" width="1.36328125" style="3" customWidth="1"/>
    <col min="13364" max="13366" width="4.36328125" style="3" customWidth="1"/>
    <col min="13367" max="13367" width="5.26953125" style="3" customWidth="1"/>
    <col min="13368" max="13368" width="9.36328125" style="3" customWidth="1"/>
    <col min="13369" max="13370" width="5.26953125" style="3" customWidth="1"/>
    <col min="13371" max="13572" width="9" style="3"/>
    <col min="13573" max="13573" width="3.6328125" style="3" customWidth="1"/>
    <col min="13574" max="13574" width="3" style="3" customWidth="1"/>
    <col min="13575" max="13610" width="2.6328125" style="3" customWidth="1"/>
    <col min="13611" max="13619" width="1.36328125" style="3" customWidth="1"/>
    <col min="13620" max="13622" width="4.36328125" style="3" customWidth="1"/>
    <col min="13623" max="13623" width="5.26953125" style="3" customWidth="1"/>
    <col min="13624" max="13624" width="9.36328125" style="3" customWidth="1"/>
    <col min="13625" max="13626" width="5.26953125" style="3" customWidth="1"/>
    <col min="13627" max="13828" width="9" style="3"/>
    <col min="13829" max="13829" width="3.6328125" style="3" customWidth="1"/>
    <col min="13830" max="13830" width="3" style="3" customWidth="1"/>
    <col min="13831" max="13866" width="2.6328125" style="3" customWidth="1"/>
    <col min="13867" max="13875" width="1.36328125" style="3" customWidth="1"/>
    <col min="13876" max="13878" width="4.36328125" style="3" customWidth="1"/>
    <col min="13879" max="13879" width="5.26953125" style="3" customWidth="1"/>
    <col min="13880" max="13880" width="9.36328125" style="3" customWidth="1"/>
    <col min="13881" max="13882" width="5.26953125" style="3" customWidth="1"/>
    <col min="13883" max="14084" width="9" style="3"/>
    <col min="14085" max="14085" width="3.6328125" style="3" customWidth="1"/>
    <col min="14086" max="14086" width="3" style="3" customWidth="1"/>
    <col min="14087" max="14122" width="2.6328125" style="3" customWidth="1"/>
    <col min="14123" max="14131" width="1.36328125" style="3" customWidth="1"/>
    <col min="14132" max="14134" width="4.36328125" style="3" customWidth="1"/>
    <col min="14135" max="14135" width="5.26953125" style="3" customWidth="1"/>
    <col min="14136" max="14136" width="9.36328125" style="3" customWidth="1"/>
    <col min="14137" max="14138" width="5.26953125" style="3" customWidth="1"/>
    <col min="14139" max="14340" width="9" style="3"/>
    <col min="14341" max="14341" width="3.6328125" style="3" customWidth="1"/>
    <col min="14342" max="14342" width="3" style="3" customWidth="1"/>
    <col min="14343" max="14378" width="2.6328125" style="3" customWidth="1"/>
    <col min="14379" max="14387" width="1.36328125" style="3" customWidth="1"/>
    <col min="14388" max="14390" width="4.36328125" style="3" customWidth="1"/>
    <col min="14391" max="14391" width="5.26953125" style="3" customWidth="1"/>
    <col min="14392" max="14392" width="9.36328125" style="3" customWidth="1"/>
    <col min="14393" max="14394" width="5.26953125" style="3" customWidth="1"/>
    <col min="14395" max="14596" width="9" style="3"/>
    <col min="14597" max="14597" width="3.6328125" style="3" customWidth="1"/>
    <col min="14598" max="14598" width="3" style="3" customWidth="1"/>
    <col min="14599" max="14634" width="2.6328125" style="3" customWidth="1"/>
    <col min="14635" max="14643" width="1.36328125" style="3" customWidth="1"/>
    <col min="14644" max="14646" width="4.36328125" style="3" customWidth="1"/>
    <col min="14647" max="14647" width="5.26953125" style="3" customWidth="1"/>
    <col min="14648" max="14648" width="9.36328125" style="3" customWidth="1"/>
    <col min="14649" max="14650" width="5.26953125" style="3" customWidth="1"/>
    <col min="14651" max="14852" width="9" style="3"/>
    <col min="14853" max="14853" width="3.6328125" style="3" customWidth="1"/>
    <col min="14854" max="14854" width="3" style="3" customWidth="1"/>
    <col min="14855" max="14890" width="2.6328125" style="3" customWidth="1"/>
    <col min="14891" max="14899" width="1.36328125" style="3" customWidth="1"/>
    <col min="14900" max="14902" width="4.36328125" style="3" customWidth="1"/>
    <col min="14903" max="14903" width="5.26953125" style="3" customWidth="1"/>
    <col min="14904" max="14904" width="9.36328125" style="3" customWidth="1"/>
    <col min="14905" max="14906" width="5.26953125" style="3" customWidth="1"/>
    <col min="14907" max="15108" width="9" style="3"/>
    <col min="15109" max="15109" width="3.6328125" style="3" customWidth="1"/>
    <col min="15110" max="15110" width="3" style="3" customWidth="1"/>
    <col min="15111" max="15146" width="2.6328125" style="3" customWidth="1"/>
    <col min="15147" max="15155" width="1.36328125" style="3" customWidth="1"/>
    <col min="15156" max="15158" width="4.36328125" style="3" customWidth="1"/>
    <col min="15159" max="15159" width="5.26953125" style="3" customWidth="1"/>
    <col min="15160" max="15160" width="9.36328125" style="3" customWidth="1"/>
    <col min="15161" max="15162" width="5.26953125" style="3" customWidth="1"/>
    <col min="15163" max="15364" width="9" style="3"/>
    <col min="15365" max="15365" width="3.6328125" style="3" customWidth="1"/>
    <col min="15366" max="15366" width="3" style="3" customWidth="1"/>
    <col min="15367" max="15402" width="2.6328125" style="3" customWidth="1"/>
    <col min="15403" max="15411" width="1.36328125" style="3" customWidth="1"/>
    <col min="15412" max="15414" width="4.36328125" style="3" customWidth="1"/>
    <col min="15415" max="15415" width="5.26953125" style="3" customWidth="1"/>
    <col min="15416" max="15416" width="9.36328125" style="3" customWidth="1"/>
    <col min="15417" max="15418" width="5.26953125" style="3" customWidth="1"/>
    <col min="15419" max="15620" width="9" style="3"/>
    <col min="15621" max="15621" width="3.6328125" style="3" customWidth="1"/>
    <col min="15622" max="15622" width="3" style="3" customWidth="1"/>
    <col min="15623" max="15658" width="2.6328125" style="3" customWidth="1"/>
    <col min="15659" max="15667" width="1.36328125" style="3" customWidth="1"/>
    <col min="15668" max="15670" width="4.36328125" style="3" customWidth="1"/>
    <col min="15671" max="15671" width="5.26953125" style="3" customWidth="1"/>
    <col min="15672" max="15672" width="9.36328125" style="3" customWidth="1"/>
    <col min="15673" max="15674" width="5.26953125" style="3" customWidth="1"/>
    <col min="15675" max="15876" width="9" style="3"/>
    <col min="15877" max="15877" width="3.6328125" style="3" customWidth="1"/>
    <col min="15878" max="15878" width="3" style="3" customWidth="1"/>
    <col min="15879" max="15914" width="2.6328125" style="3" customWidth="1"/>
    <col min="15915" max="15923" width="1.36328125" style="3" customWidth="1"/>
    <col min="15924" max="15926" width="4.36328125" style="3" customWidth="1"/>
    <col min="15927" max="15927" width="5.26953125" style="3" customWidth="1"/>
    <col min="15928" max="15928" width="9.36328125" style="3" customWidth="1"/>
    <col min="15929" max="15930" width="5.26953125" style="3" customWidth="1"/>
    <col min="15931" max="16132" width="9" style="3"/>
    <col min="16133" max="16133" width="3.6328125" style="3" customWidth="1"/>
    <col min="16134" max="16134" width="3" style="3" customWidth="1"/>
    <col min="16135" max="16170" width="2.6328125" style="3" customWidth="1"/>
    <col min="16171" max="16179" width="1.36328125" style="3" customWidth="1"/>
    <col min="16180" max="16182" width="4.36328125" style="3" customWidth="1"/>
    <col min="16183" max="16183" width="5.26953125" style="3" customWidth="1"/>
    <col min="16184" max="16184" width="9.36328125" style="3" customWidth="1"/>
    <col min="16185" max="16186" width="5.26953125" style="3" customWidth="1"/>
    <col min="16187" max="16384" width="9" style="3"/>
  </cols>
  <sheetData>
    <row r="1" spans="1:58" ht="16.5" x14ac:dyDescent="0.2">
      <c r="A1" s="26" t="s">
        <v>11</v>
      </c>
      <c r="B1" s="1"/>
      <c r="C1" s="2"/>
      <c r="D1" s="2"/>
      <c r="E1" s="2"/>
      <c r="F1" s="2"/>
      <c r="G1" s="2"/>
      <c r="H1" s="2"/>
      <c r="I1" s="2"/>
      <c r="J1" s="26" t="s">
        <v>25</v>
      </c>
      <c r="K1" s="2"/>
      <c r="L1" s="2"/>
      <c r="M1" s="2"/>
      <c r="N1" s="2"/>
      <c r="O1" s="2"/>
      <c r="P1" s="2"/>
      <c r="Q1" s="2"/>
      <c r="BF1" s="28" t="s">
        <v>30</v>
      </c>
    </row>
    <row r="2" spans="1:58" ht="16.5" customHeight="1" x14ac:dyDescent="0.2">
      <c r="A2" s="4" t="s">
        <v>17</v>
      </c>
      <c r="B2" s="1"/>
      <c r="C2" s="2"/>
      <c r="D2" s="2"/>
      <c r="E2" s="2"/>
      <c r="F2" s="2"/>
      <c r="G2" s="2"/>
      <c r="H2" s="2"/>
      <c r="I2" s="2"/>
      <c r="J2" s="2"/>
      <c r="K2" s="2"/>
      <c r="L2" s="2"/>
      <c r="M2" s="2"/>
      <c r="N2" s="2"/>
      <c r="O2" s="2"/>
      <c r="P2" s="2"/>
      <c r="Q2" s="2"/>
    </row>
    <row r="3" spans="1:58" x14ac:dyDescent="0.2">
      <c r="A3" s="2"/>
      <c r="B3" s="2"/>
      <c r="C3" s="2"/>
      <c r="D3" s="2"/>
      <c r="E3" s="2"/>
      <c r="F3" s="2"/>
      <c r="G3" s="2"/>
      <c r="H3" s="2"/>
      <c r="I3" s="2"/>
      <c r="J3" s="2"/>
      <c r="K3" s="2"/>
      <c r="L3" s="2"/>
      <c r="M3" s="2"/>
      <c r="N3" s="2"/>
      <c r="O3" s="2"/>
      <c r="P3" s="2"/>
      <c r="Q3" s="2"/>
    </row>
    <row r="4" spans="1:58" ht="12.75" customHeight="1" x14ac:dyDescent="0.2"/>
    <row r="5" spans="1:58" ht="12.75" customHeight="1" x14ac:dyDescent="0.2"/>
    <row r="6" spans="1:58" ht="18.75" customHeight="1" x14ac:dyDescent="0.2">
      <c r="A6" s="27" t="s">
        <v>0</v>
      </c>
      <c r="C6" s="108"/>
      <c r="D6" s="108"/>
      <c r="E6" s="108"/>
      <c r="F6" s="4" t="s">
        <v>1</v>
      </c>
      <c r="G6" s="124"/>
      <c r="H6" s="124"/>
      <c r="I6" s="4" t="s">
        <v>2</v>
      </c>
      <c r="J6" s="124"/>
      <c r="K6" s="124"/>
      <c r="L6" s="4" t="s">
        <v>3</v>
      </c>
    </row>
    <row r="7" spans="1:58" ht="30" customHeight="1" x14ac:dyDescent="0.2">
      <c r="A7" s="125" t="s">
        <v>4</v>
      </c>
      <c r="B7" s="126"/>
      <c r="C7" s="126"/>
      <c r="D7" s="126"/>
      <c r="E7" s="126"/>
      <c r="F7" s="126"/>
      <c r="G7" s="126"/>
      <c r="H7" s="127"/>
      <c r="I7" s="128"/>
      <c r="J7" s="129"/>
      <c r="K7" s="129"/>
      <c r="L7" s="129"/>
      <c r="M7" s="129"/>
      <c r="N7" s="129"/>
      <c r="O7" s="129"/>
      <c r="P7" s="129"/>
      <c r="Q7" s="129"/>
      <c r="R7" s="129"/>
      <c r="S7" s="129"/>
      <c r="T7" s="129"/>
      <c r="U7" s="129"/>
      <c r="V7" s="129"/>
      <c r="W7" s="129"/>
      <c r="X7" s="129"/>
      <c r="Y7" s="129"/>
      <c r="Z7" s="129"/>
      <c r="AA7" s="130"/>
      <c r="AB7" s="5"/>
      <c r="AC7" s="5"/>
      <c r="AD7" s="5"/>
      <c r="AE7" s="5"/>
      <c r="AF7" s="5"/>
      <c r="AG7" s="5"/>
      <c r="AH7" s="5"/>
      <c r="AI7" s="5"/>
      <c r="AJ7" s="5"/>
    </row>
    <row r="8" spans="1:58" ht="30" customHeight="1" x14ac:dyDescent="0.2">
      <c r="A8" s="125" t="s">
        <v>12</v>
      </c>
      <c r="B8" s="126"/>
      <c r="C8" s="126"/>
      <c r="D8" s="126"/>
      <c r="E8" s="126"/>
      <c r="F8" s="126"/>
      <c r="G8" s="126"/>
      <c r="H8" s="127"/>
      <c r="I8" s="153"/>
      <c r="J8" s="153"/>
      <c r="K8" s="153"/>
      <c r="L8" s="153"/>
      <c r="M8" s="153"/>
      <c r="N8" s="153"/>
      <c r="O8" s="153"/>
      <c r="P8" s="153"/>
      <c r="Q8" s="153"/>
      <c r="R8" s="125" t="s">
        <v>13</v>
      </c>
      <c r="S8" s="127"/>
      <c r="T8" s="153"/>
      <c r="U8" s="153"/>
      <c r="V8" s="153"/>
      <c r="W8" s="153"/>
      <c r="X8" s="153"/>
      <c r="Y8" s="153"/>
      <c r="Z8" s="153"/>
      <c r="AA8" s="153"/>
      <c r="AB8" s="6"/>
      <c r="AC8" s="7"/>
      <c r="AD8" s="7"/>
      <c r="AE8" s="7"/>
      <c r="AF8" s="6"/>
      <c r="AG8" s="8"/>
      <c r="AH8" s="8"/>
      <c r="AI8" s="8"/>
      <c r="AJ8" s="8"/>
    </row>
    <row r="9" spans="1:58" ht="30" customHeight="1" x14ac:dyDescent="0.2">
      <c r="A9" s="125" t="s">
        <v>14</v>
      </c>
      <c r="B9" s="126"/>
      <c r="C9" s="126"/>
      <c r="D9" s="126"/>
      <c r="E9" s="126"/>
      <c r="F9" s="126"/>
      <c r="G9" s="126"/>
      <c r="H9" s="127"/>
      <c r="I9" s="154"/>
      <c r="J9" s="154"/>
      <c r="K9" s="154"/>
      <c r="L9" s="154"/>
      <c r="M9" s="154"/>
      <c r="N9" s="154"/>
      <c r="O9" s="154"/>
      <c r="P9" s="154"/>
      <c r="Q9" s="154"/>
      <c r="R9" s="154"/>
      <c r="S9" s="154"/>
      <c r="T9" s="154"/>
      <c r="U9" s="154"/>
      <c r="V9" s="154"/>
      <c r="W9" s="154"/>
      <c r="X9" s="154"/>
      <c r="Y9" s="154"/>
      <c r="Z9" s="154"/>
      <c r="AA9" s="154"/>
      <c r="AB9" s="7"/>
      <c r="AC9" s="7"/>
      <c r="AD9" s="7"/>
      <c r="AE9" s="7"/>
      <c r="AF9" s="7"/>
      <c r="AG9" s="7"/>
      <c r="AH9" s="7"/>
      <c r="AI9" s="7"/>
      <c r="AJ9" s="7"/>
    </row>
    <row r="10" spans="1:58" ht="30" customHeight="1" x14ac:dyDescent="0.2">
      <c r="A10" s="147" t="s">
        <v>15</v>
      </c>
      <c r="B10" s="148"/>
      <c r="C10" s="148"/>
      <c r="D10" s="148"/>
      <c r="E10" s="148"/>
      <c r="F10" s="148"/>
      <c r="G10" s="148"/>
      <c r="H10" s="149"/>
      <c r="I10" s="150"/>
      <c r="J10" s="151"/>
      <c r="K10" s="151"/>
      <c r="L10" s="151"/>
      <c r="M10" s="151"/>
      <c r="N10" s="151"/>
      <c r="O10" s="151"/>
      <c r="P10" s="151"/>
      <c r="Q10" s="151"/>
      <c r="R10" s="151"/>
      <c r="S10" s="152"/>
      <c r="T10" s="131" t="s">
        <v>16</v>
      </c>
      <c r="U10" s="132"/>
      <c r="V10" s="132"/>
      <c r="W10" s="132"/>
      <c r="X10" s="132"/>
      <c r="Y10" s="132"/>
      <c r="Z10" s="132"/>
      <c r="AA10" s="132"/>
      <c r="AB10" s="9"/>
      <c r="AC10" s="10"/>
      <c r="AD10" s="5"/>
      <c r="AE10" s="5"/>
      <c r="AF10" s="5"/>
      <c r="AG10" s="5"/>
      <c r="AH10" s="5"/>
      <c r="AI10" s="5"/>
      <c r="AJ10" s="5"/>
    </row>
    <row r="11" spans="1:58" ht="30" customHeight="1" x14ac:dyDescent="0.2">
      <c r="A11" s="138" t="s">
        <v>5</v>
      </c>
      <c r="B11" s="139"/>
      <c r="C11" s="139"/>
      <c r="D11" s="139"/>
      <c r="E11" s="139"/>
      <c r="F11" s="139"/>
      <c r="G11" s="139"/>
      <c r="H11" s="140"/>
      <c r="I11" s="141"/>
      <c r="J11" s="142"/>
      <c r="K11" s="142"/>
      <c r="L11" s="142"/>
      <c r="M11" s="142"/>
      <c r="N11" s="142"/>
      <c r="O11" s="142"/>
      <c r="P11" s="142"/>
      <c r="Q11" s="142"/>
      <c r="R11" s="142"/>
      <c r="S11" s="143"/>
      <c r="T11" s="144"/>
      <c r="U11" s="145"/>
      <c r="V11" s="145"/>
      <c r="W11" s="145"/>
      <c r="X11" s="145"/>
      <c r="Y11" s="145"/>
      <c r="Z11" s="145"/>
      <c r="AA11" s="146"/>
      <c r="AB11" s="10"/>
      <c r="AC11" s="10"/>
      <c r="AD11" s="5"/>
      <c r="AE11" s="5"/>
      <c r="AF11" s="5"/>
      <c r="AG11" s="5"/>
      <c r="AH11" s="5"/>
      <c r="AI11" s="5"/>
      <c r="AJ11" s="5"/>
    </row>
    <row r="12" spans="1:58" ht="7.5" customHeight="1" x14ac:dyDescent="0.2">
      <c r="A12" s="11"/>
      <c r="B12" s="11"/>
      <c r="C12" s="11"/>
      <c r="D12" s="11"/>
      <c r="E12" s="11"/>
      <c r="F12" s="11"/>
      <c r="G12" s="11"/>
      <c r="H12" s="11"/>
      <c r="I12" s="11"/>
      <c r="J12" s="11"/>
      <c r="K12" s="11"/>
      <c r="L12" s="11"/>
      <c r="M12" s="11"/>
      <c r="N12" s="11"/>
      <c r="O12" s="11"/>
      <c r="P12" s="11"/>
      <c r="Q12" s="11"/>
      <c r="R12" s="11"/>
      <c r="S12" s="11"/>
      <c r="T12" s="11"/>
      <c r="U12" s="11"/>
      <c r="V12" s="11"/>
      <c r="W12" s="11"/>
      <c r="X12" s="12"/>
      <c r="Y12" s="11"/>
      <c r="Z12" s="11"/>
      <c r="AA12" s="13"/>
      <c r="AB12" s="14"/>
      <c r="AC12" s="14"/>
      <c r="AD12" s="4"/>
      <c r="AE12" s="15"/>
      <c r="AF12" s="15"/>
      <c r="AG12" s="4"/>
      <c r="AH12" s="15"/>
      <c r="AI12" s="15"/>
      <c r="AJ12" s="4"/>
    </row>
    <row r="13" spans="1:58" ht="7.5" customHeight="1" x14ac:dyDescent="0.2">
      <c r="A13" s="133"/>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row>
    <row r="14" spans="1:58" ht="45" customHeight="1" x14ac:dyDescent="0.2">
      <c r="A14" s="134" t="s">
        <v>22</v>
      </c>
      <c r="B14" s="134"/>
      <c r="C14" s="134"/>
      <c r="D14" s="134"/>
      <c r="E14" s="134"/>
      <c r="F14" s="134"/>
      <c r="G14" s="134"/>
      <c r="H14" s="134"/>
      <c r="I14" s="135" t="s">
        <v>18</v>
      </c>
      <c r="J14" s="135"/>
      <c r="K14" s="135"/>
      <c r="L14" s="135"/>
      <c r="M14" s="135"/>
      <c r="N14" s="135"/>
      <c r="O14" s="135"/>
      <c r="P14" s="136" t="s">
        <v>19</v>
      </c>
      <c r="Q14" s="136"/>
      <c r="R14" s="137" t="s">
        <v>6</v>
      </c>
      <c r="S14" s="137"/>
      <c r="T14" s="137"/>
      <c r="U14" s="137"/>
      <c r="V14" s="137"/>
      <c r="W14" s="113" t="s">
        <v>7</v>
      </c>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5"/>
      <c r="AV14" s="67" t="s">
        <v>24</v>
      </c>
      <c r="AW14" s="113" t="s">
        <v>8</v>
      </c>
      <c r="AX14" s="114"/>
      <c r="AY14" s="115"/>
      <c r="AZ14" s="113" t="s">
        <v>23</v>
      </c>
      <c r="BA14" s="114"/>
      <c r="BB14" s="115"/>
      <c r="BC14" s="66" t="s">
        <v>9</v>
      </c>
      <c r="BD14" s="68" t="s">
        <v>10</v>
      </c>
      <c r="BE14" s="116" t="s">
        <v>20</v>
      </c>
      <c r="BF14" s="117"/>
    </row>
    <row r="15" spans="1:58" ht="18.75" customHeight="1" x14ac:dyDescent="0.2">
      <c r="A15" s="118"/>
      <c r="B15" s="119"/>
      <c r="C15" s="119"/>
      <c r="D15" s="119"/>
      <c r="E15" s="119"/>
      <c r="F15" s="119"/>
      <c r="G15" s="119"/>
      <c r="H15" s="120"/>
      <c r="I15" s="73"/>
      <c r="J15" s="74"/>
      <c r="K15" s="74"/>
      <c r="L15" s="74"/>
      <c r="M15" s="74"/>
      <c r="N15" s="74"/>
      <c r="O15" s="75"/>
      <c r="P15" s="79"/>
      <c r="Q15" s="80"/>
      <c r="R15" s="83"/>
      <c r="S15" s="84"/>
      <c r="T15" s="84"/>
      <c r="U15" s="84"/>
      <c r="V15" s="85"/>
      <c r="W15" s="89" t="str">
        <f>IF($R15="","",VLOOKUP($R15,$A$80:$N$183,4,FALSE))</f>
        <v/>
      </c>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1"/>
      <c r="AV15" s="105"/>
      <c r="AW15" s="95" t="str">
        <f>IF($R15="","",VLOOKUP($R15,$A$81:$N$183,5,FALSE))</f>
        <v/>
      </c>
      <c r="AX15" s="96"/>
      <c r="AY15" s="97"/>
      <c r="AZ15" s="95" t="str">
        <f>IF($R15="","",VLOOKUP($R15,$A$81:$N$183,6,FALSE))</f>
        <v/>
      </c>
      <c r="BA15" s="96"/>
      <c r="BB15" s="97"/>
      <c r="BC15" s="101" t="str">
        <f>IF($R15="","",VLOOKUP($R15,$A$81:$N$183,7,FALSE))</f>
        <v/>
      </c>
      <c r="BD15" s="103" t="str">
        <f>IF($R15="","",VLOOKUP($R15,$A$81:$N$183,12,FALSE))</f>
        <v/>
      </c>
      <c r="BE15" s="69" t="str">
        <f>IF($R15="","",VLOOKUP($R15,$A$81:$N$183,14,FALSE))</f>
        <v/>
      </c>
      <c r="BF15" s="70"/>
    </row>
    <row r="16" spans="1:58" ht="18.75" customHeight="1" x14ac:dyDescent="0.2">
      <c r="A16" s="121"/>
      <c r="B16" s="122"/>
      <c r="C16" s="122"/>
      <c r="D16" s="122"/>
      <c r="E16" s="122"/>
      <c r="F16" s="122"/>
      <c r="G16" s="122"/>
      <c r="H16" s="123"/>
      <c r="I16" s="76"/>
      <c r="J16" s="77"/>
      <c r="K16" s="77"/>
      <c r="L16" s="77"/>
      <c r="M16" s="77"/>
      <c r="N16" s="77"/>
      <c r="O16" s="78"/>
      <c r="P16" s="81"/>
      <c r="Q16" s="82"/>
      <c r="R16" s="86"/>
      <c r="S16" s="87"/>
      <c r="T16" s="87"/>
      <c r="U16" s="87"/>
      <c r="V16" s="88"/>
      <c r="W16" s="92"/>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4"/>
      <c r="AV16" s="106"/>
      <c r="AW16" s="98"/>
      <c r="AX16" s="99"/>
      <c r="AY16" s="100"/>
      <c r="AZ16" s="98"/>
      <c r="BA16" s="99"/>
      <c r="BB16" s="100"/>
      <c r="BC16" s="102"/>
      <c r="BD16" s="104"/>
      <c r="BE16" s="71"/>
      <c r="BF16" s="72"/>
    </row>
    <row r="17" spans="1:58" ht="18.75" customHeight="1" x14ac:dyDescent="0.2">
      <c r="A17" s="73"/>
      <c r="B17" s="74"/>
      <c r="C17" s="74"/>
      <c r="D17" s="74"/>
      <c r="E17" s="74"/>
      <c r="F17" s="74"/>
      <c r="G17" s="74"/>
      <c r="H17" s="75"/>
      <c r="I17" s="73"/>
      <c r="J17" s="74"/>
      <c r="K17" s="74"/>
      <c r="L17" s="74"/>
      <c r="M17" s="74"/>
      <c r="N17" s="74"/>
      <c r="O17" s="75"/>
      <c r="P17" s="79"/>
      <c r="Q17" s="80"/>
      <c r="R17" s="83"/>
      <c r="S17" s="84"/>
      <c r="T17" s="84"/>
      <c r="U17" s="84"/>
      <c r="V17" s="85"/>
      <c r="W17" s="89" t="str">
        <f>IF($R17="","",VLOOKUP($R17,$A$80:$N$183,4,FALSE))</f>
        <v/>
      </c>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1"/>
      <c r="AV17" s="105"/>
      <c r="AW17" s="95" t="str">
        <f>IF($R17="","",VLOOKUP($R17,$A$81:$N$183,5,FALSE))</f>
        <v/>
      </c>
      <c r="AX17" s="96"/>
      <c r="AY17" s="97"/>
      <c r="AZ17" s="95" t="str">
        <f>IF($R17="","",VLOOKUP($R17,$A$81:$N$183,6,FALSE))</f>
        <v/>
      </c>
      <c r="BA17" s="96"/>
      <c r="BB17" s="97"/>
      <c r="BC17" s="101" t="str">
        <f>IF($R17="","",VLOOKUP($R17,$A$81:$N$183,7,FALSE))</f>
        <v/>
      </c>
      <c r="BD17" s="103" t="str">
        <f t="shared" ref="BD17" si="0">IF($R17="","",VLOOKUP($R17,$A$81:$N$183,12,FALSE))</f>
        <v/>
      </c>
      <c r="BE17" s="69" t="str">
        <f>IF($R17="","",VLOOKUP($R17,$A$81:$N$183,14,FALSE))</f>
        <v/>
      </c>
      <c r="BF17" s="70"/>
    </row>
    <row r="18" spans="1:58" ht="18.75" customHeight="1" x14ac:dyDescent="0.2">
      <c r="A18" s="76"/>
      <c r="B18" s="77"/>
      <c r="C18" s="77"/>
      <c r="D18" s="77"/>
      <c r="E18" s="77"/>
      <c r="F18" s="77"/>
      <c r="G18" s="77"/>
      <c r="H18" s="78"/>
      <c r="I18" s="76"/>
      <c r="J18" s="77"/>
      <c r="K18" s="77"/>
      <c r="L18" s="77"/>
      <c r="M18" s="77"/>
      <c r="N18" s="77"/>
      <c r="O18" s="78"/>
      <c r="P18" s="81"/>
      <c r="Q18" s="82"/>
      <c r="R18" s="86"/>
      <c r="S18" s="87"/>
      <c r="T18" s="87"/>
      <c r="U18" s="87"/>
      <c r="V18" s="88"/>
      <c r="W18" s="92"/>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4"/>
      <c r="AV18" s="106"/>
      <c r="AW18" s="98"/>
      <c r="AX18" s="99"/>
      <c r="AY18" s="100"/>
      <c r="AZ18" s="98"/>
      <c r="BA18" s="99"/>
      <c r="BB18" s="100"/>
      <c r="BC18" s="102"/>
      <c r="BD18" s="104"/>
      <c r="BE18" s="71"/>
      <c r="BF18" s="72"/>
    </row>
    <row r="19" spans="1:58" ht="18.75" customHeight="1" x14ac:dyDescent="0.2">
      <c r="A19" s="73"/>
      <c r="B19" s="74"/>
      <c r="C19" s="74"/>
      <c r="D19" s="74"/>
      <c r="E19" s="74"/>
      <c r="F19" s="74"/>
      <c r="G19" s="74"/>
      <c r="H19" s="75"/>
      <c r="I19" s="73"/>
      <c r="J19" s="74"/>
      <c r="K19" s="74"/>
      <c r="L19" s="74"/>
      <c r="M19" s="74"/>
      <c r="N19" s="74"/>
      <c r="O19" s="75"/>
      <c r="P19" s="79"/>
      <c r="Q19" s="80"/>
      <c r="R19" s="83"/>
      <c r="S19" s="84"/>
      <c r="T19" s="84"/>
      <c r="U19" s="84"/>
      <c r="V19" s="85"/>
      <c r="W19" s="89" t="str">
        <f>IF($R19="","",VLOOKUP($R19,$A$80:$N$183,4,FALSE))</f>
        <v/>
      </c>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1"/>
      <c r="AV19" s="105"/>
      <c r="AW19" s="95" t="str">
        <f>IF($R19="","",VLOOKUP($R19,$A$81:$N$183,5,FALSE))</f>
        <v/>
      </c>
      <c r="AX19" s="96"/>
      <c r="AY19" s="97"/>
      <c r="AZ19" s="95" t="str">
        <f>IF($R19="","",VLOOKUP($R19,$A$81:$N$183,6,FALSE))</f>
        <v/>
      </c>
      <c r="BA19" s="96"/>
      <c r="BB19" s="97"/>
      <c r="BC19" s="101" t="str">
        <f>IF($R19="","",VLOOKUP($R19,$A$81:$N$183,7,FALSE))</f>
        <v/>
      </c>
      <c r="BD19" s="103" t="str">
        <f t="shared" ref="BD19" si="1">IF($R19="","",VLOOKUP($R19,$A$81:$N$183,12,FALSE))</f>
        <v/>
      </c>
      <c r="BE19" s="69" t="str">
        <f>IF($R19="","",VLOOKUP($R19,$A$81:$N$183,14,FALSE))</f>
        <v/>
      </c>
      <c r="BF19" s="70"/>
    </row>
    <row r="20" spans="1:58" ht="18.75" customHeight="1" x14ac:dyDescent="0.2">
      <c r="A20" s="76"/>
      <c r="B20" s="77"/>
      <c r="C20" s="77"/>
      <c r="D20" s="77"/>
      <c r="E20" s="77"/>
      <c r="F20" s="77"/>
      <c r="G20" s="77"/>
      <c r="H20" s="78"/>
      <c r="I20" s="76"/>
      <c r="J20" s="77"/>
      <c r="K20" s="77"/>
      <c r="L20" s="77"/>
      <c r="M20" s="77"/>
      <c r="N20" s="77"/>
      <c r="O20" s="78"/>
      <c r="P20" s="81"/>
      <c r="Q20" s="82"/>
      <c r="R20" s="86"/>
      <c r="S20" s="87"/>
      <c r="T20" s="87"/>
      <c r="U20" s="87"/>
      <c r="V20" s="88"/>
      <c r="W20" s="92"/>
      <c r="X20" s="93"/>
      <c r="Y20" s="93"/>
      <c r="Z20" s="93"/>
      <c r="AA20" s="93"/>
      <c r="AB20" s="93"/>
      <c r="AC20" s="93"/>
      <c r="AD20" s="93"/>
      <c r="AE20" s="93"/>
      <c r="AF20" s="93"/>
      <c r="AG20" s="93"/>
      <c r="AH20" s="93"/>
      <c r="AI20" s="93"/>
      <c r="AJ20" s="93"/>
      <c r="AK20" s="93"/>
      <c r="AL20" s="93"/>
      <c r="AM20" s="93"/>
      <c r="AN20" s="93"/>
      <c r="AO20" s="93"/>
      <c r="AP20" s="93"/>
      <c r="AQ20" s="93"/>
      <c r="AR20" s="93"/>
      <c r="AS20" s="93"/>
      <c r="AT20" s="93"/>
      <c r="AU20" s="94"/>
      <c r="AV20" s="106"/>
      <c r="AW20" s="98"/>
      <c r="AX20" s="99"/>
      <c r="AY20" s="100"/>
      <c r="AZ20" s="98"/>
      <c r="BA20" s="99"/>
      <c r="BB20" s="100"/>
      <c r="BC20" s="102"/>
      <c r="BD20" s="104"/>
      <c r="BE20" s="71"/>
      <c r="BF20" s="72"/>
    </row>
    <row r="21" spans="1:58" ht="18.75" customHeight="1" x14ac:dyDescent="0.2">
      <c r="A21" s="73"/>
      <c r="B21" s="74"/>
      <c r="C21" s="74"/>
      <c r="D21" s="74"/>
      <c r="E21" s="74"/>
      <c r="F21" s="74"/>
      <c r="G21" s="74"/>
      <c r="H21" s="75"/>
      <c r="I21" s="73"/>
      <c r="J21" s="74"/>
      <c r="K21" s="74"/>
      <c r="L21" s="74"/>
      <c r="M21" s="74"/>
      <c r="N21" s="74"/>
      <c r="O21" s="75"/>
      <c r="P21" s="79"/>
      <c r="Q21" s="80"/>
      <c r="R21" s="83"/>
      <c r="S21" s="84"/>
      <c r="T21" s="84"/>
      <c r="U21" s="84"/>
      <c r="V21" s="85"/>
      <c r="W21" s="89" t="str">
        <f>IF($R21="","",VLOOKUP($R21,$A$80:$N$183,4,FALSE))</f>
        <v/>
      </c>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1"/>
      <c r="AV21" s="105"/>
      <c r="AW21" s="95" t="str">
        <f>IF($R21="","",VLOOKUP($R21,$A$81:$N$183,5,FALSE))</f>
        <v/>
      </c>
      <c r="AX21" s="96"/>
      <c r="AY21" s="97"/>
      <c r="AZ21" s="95" t="str">
        <f>IF($R21="","",VLOOKUP($R21,$A$81:$N$183,6,FALSE))</f>
        <v/>
      </c>
      <c r="BA21" s="96"/>
      <c r="BB21" s="97"/>
      <c r="BC21" s="101" t="str">
        <f>IF($R21="","",VLOOKUP($R21,$A$81:$N$183,7,FALSE))</f>
        <v/>
      </c>
      <c r="BD21" s="103" t="str">
        <f t="shared" ref="BD21" si="2">IF($R21="","",VLOOKUP($R21,$A$81:$N$183,12,FALSE))</f>
        <v/>
      </c>
      <c r="BE21" s="69" t="str">
        <f>IF($R21="","",VLOOKUP($R21,$A$81:$N$183,14,FALSE))</f>
        <v/>
      </c>
      <c r="BF21" s="70"/>
    </row>
    <row r="22" spans="1:58" ht="18.75" customHeight="1" x14ac:dyDescent="0.2">
      <c r="A22" s="76"/>
      <c r="B22" s="77"/>
      <c r="C22" s="77"/>
      <c r="D22" s="77"/>
      <c r="E22" s="77"/>
      <c r="F22" s="77"/>
      <c r="G22" s="77"/>
      <c r="H22" s="78"/>
      <c r="I22" s="76"/>
      <c r="J22" s="77"/>
      <c r="K22" s="77"/>
      <c r="L22" s="77"/>
      <c r="M22" s="77"/>
      <c r="N22" s="77"/>
      <c r="O22" s="78"/>
      <c r="P22" s="81"/>
      <c r="Q22" s="82"/>
      <c r="R22" s="86"/>
      <c r="S22" s="87"/>
      <c r="T22" s="87"/>
      <c r="U22" s="87"/>
      <c r="V22" s="88"/>
      <c r="W22" s="92"/>
      <c r="X22" s="93"/>
      <c r="Y22" s="93"/>
      <c r="Z22" s="93"/>
      <c r="AA22" s="93"/>
      <c r="AB22" s="93"/>
      <c r="AC22" s="93"/>
      <c r="AD22" s="93"/>
      <c r="AE22" s="93"/>
      <c r="AF22" s="93"/>
      <c r="AG22" s="93"/>
      <c r="AH22" s="93"/>
      <c r="AI22" s="93"/>
      <c r="AJ22" s="93"/>
      <c r="AK22" s="93"/>
      <c r="AL22" s="93"/>
      <c r="AM22" s="93"/>
      <c r="AN22" s="93"/>
      <c r="AO22" s="93"/>
      <c r="AP22" s="93"/>
      <c r="AQ22" s="93"/>
      <c r="AR22" s="93"/>
      <c r="AS22" s="93"/>
      <c r="AT22" s="93"/>
      <c r="AU22" s="94"/>
      <c r="AV22" s="106"/>
      <c r="AW22" s="98"/>
      <c r="AX22" s="99"/>
      <c r="AY22" s="100"/>
      <c r="AZ22" s="98"/>
      <c r="BA22" s="99"/>
      <c r="BB22" s="100"/>
      <c r="BC22" s="102"/>
      <c r="BD22" s="104"/>
      <c r="BE22" s="71"/>
      <c r="BF22" s="72"/>
    </row>
    <row r="23" spans="1:58" ht="18.75" customHeight="1" x14ac:dyDescent="0.2">
      <c r="A23" s="73"/>
      <c r="B23" s="74"/>
      <c r="C23" s="74"/>
      <c r="D23" s="74"/>
      <c r="E23" s="74"/>
      <c r="F23" s="74"/>
      <c r="G23" s="74"/>
      <c r="H23" s="75"/>
      <c r="I23" s="73"/>
      <c r="J23" s="74"/>
      <c r="K23" s="74"/>
      <c r="L23" s="74"/>
      <c r="M23" s="74"/>
      <c r="N23" s="74"/>
      <c r="O23" s="75"/>
      <c r="P23" s="79"/>
      <c r="Q23" s="80"/>
      <c r="R23" s="83"/>
      <c r="S23" s="84"/>
      <c r="T23" s="84"/>
      <c r="U23" s="84"/>
      <c r="V23" s="85"/>
      <c r="W23" s="89" t="str">
        <f>IF($R23="","",VLOOKUP($R23,$A$80:$N$183,4,FALSE))</f>
        <v/>
      </c>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1"/>
      <c r="AV23" s="105"/>
      <c r="AW23" s="95" t="str">
        <f>IF($R23="","",VLOOKUP($R23,$A$81:$N$183,5,FALSE))</f>
        <v/>
      </c>
      <c r="AX23" s="96"/>
      <c r="AY23" s="97"/>
      <c r="AZ23" s="95" t="str">
        <f>IF($R23="","",VLOOKUP($R23,$A$81:$N$183,6,FALSE))</f>
        <v/>
      </c>
      <c r="BA23" s="96"/>
      <c r="BB23" s="97"/>
      <c r="BC23" s="101" t="str">
        <f>IF($R23="","",VLOOKUP($R23,$A$81:$N$183,7,FALSE))</f>
        <v/>
      </c>
      <c r="BD23" s="103" t="str">
        <f t="shared" ref="BD23" si="3">IF($R23="","",VLOOKUP($R23,$A$81:$N$183,12,FALSE))</f>
        <v/>
      </c>
      <c r="BE23" s="69" t="str">
        <f>IF($R23="","",VLOOKUP($R23,$A$81:$N$183,14,FALSE))</f>
        <v/>
      </c>
      <c r="BF23" s="70"/>
    </row>
    <row r="24" spans="1:58" ht="18.75" customHeight="1" x14ac:dyDescent="0.2">
      <c r="A24" s="76"/>
      <c r="B24" s="77"/>
      <c r="C24" s="77"/>
      <c r="D24" s="77"/>
      <c r="E24" s="77"/>
      <c r="F24" s="77"/>
      <c r="G24" s="77"/>
      <c r="H24" s="78"/>
      <c r="I24" s="76"/>
      <c r="J24" s="77"/>
      <c r="K24" s="77"/>
      <c r="L24" s="77"/>
      <c r="M24" s="77"/>
      <c r="N24" s="77"/>
      <c r="O24" s="78"/>
      <c r="P24" s="81"/>
      <c r="Q24" s="82"/>
      <c r="R24" s="86"/>
      <c r="S24" s="87"/>
      <c r="T24" s="87"/>
      <c r="U24" s="87"/>
      <c r="V24" s="88"/>
      <c r="W24" s="92"/>
      <c r="X24" s="93"/>
      <c r="Y24" s="93"/>
      <c r="Z24" s="93"/>
      <c r="AA24" s="93"/>
      <c r="AB24" s="93"/>
      <c r="AC24" s="93"/>
      <c r="AD24" s="93"/>
      <c r="AE24" s="93"/>
      <c r="AF24" s="93"/>
      <c r="AG24" s="93"/>
      <c r="AH24" s="93"/>
      <c r="AI24" s="93"/>
      <c r="AJ24" s="93"/>
      <c r="AK24" s="93"/>
      <c r="AL24" s="93"/>
      <c r="AM24" s="93"/>
      <c r="AN24" s="93"/>
      <c r="AO24" s="93"/>
      <c r="AP24" s="93"/>
      <c r="AQ24" s="93"/>
      <c r="AR24" s="93"/>
      <c r="AS24" s="93"/>
      <c r="AT24" s="93"/>
      <c r="AU24" s="94"/>
      <c r="AV24" s="106"/>
      <c r="AW24" s="98"/>
      <c r="AX24" s="99"/>
      <c r="AY24" s="100"/>
      <c r="AZ24" s="98"/>
      <c r="BA24" s="99"/>
      <c r="BB24" s="100"/>
      <c r="BC24" s="102"/>
      <c r="BD24" s="104"/>
      <c r="BE24" s="71"/>
      <c r="BF24" s="72"/>
    </row>
    <row r="25" spans="1:58" ht="18.75" customHeight="1" x14ac:dyDescent="0.2">
      <c r="A25" s="73"/>
      <c r="B25" s="74"/>
      <c r="C25" s="74"/>
      <c r="D25" s="74"/>
      <c r="E25" s="74"/>
      <c r="F25" s="74"/>
      <c r="G25" s="74"/>
      <c r="H25" s="75"/>
      <c r="I25" s="73"/>
      <c r="J25" s="74"/>
      <c r="K25" s="74"/>
      <c r="L25" s="74"/>
      <c r="M25" s="74"/>
      <c r="N25" s="74"/>
      <c r="O25" s="75"/>
      <c r="P25" s="79"/>
      <c r="Q25" s="80"/>
      <c r="R25" s="83"/>
      <c r="S25" s="84"/>
      <c r="T25" s="84"/>
      <c r="U25" s="84"/>
      <c r="V25" s="85"/>
      <c r="W25" s="89" t="str">
        <f>IF($R25="","",VLOOKUP($R25,$A$80:$N$183,4,FALSE))</f>
        <v/>
      </c>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1"/>
      <c r="AV25" s="105"/>
      <c r="AW25" s="95" t="str">
        <f>IF($R25="","",VLOOKUP($R25,$A$81:$N$183,5,FALSE))</f>
        <v/>
      </c>
      <c r="AX25" s="96"/>
      <c r="AY25" s="97"/>
      <c r="AZ25" s="95" t="str">
        <f>IF($R25="","",VLOOKUP($R25,$A$81:$N$183,6,FALSE))</f>
        <v/>
      </c>
      <c r="BA25" s="96"/>
      <c r="BB25" s="97"/>
      <c r="BC25" s="101" t="str">
        <f>IF($R25="","",VLOOKUP($R25,$A$81:$N$183,7,FALSE))</f>
        <v/>
      </c>
      <c r="BD25" s="103" t="str">
        <f t="shared" ref="BD25" si="4">IF($R25="","",VLOOKUP($R25,$A$81:$N$183,12,FALSE))</f>
        <v/>
      </c>
      <c r="BE25" s="69" t="str">
        <f>IF($R25="","",VLOOKUP($R25,$A$81:$N$183,14,FALSE))</f>
        <v/>
      </c>
      <c r="BF25" s="70"/>
    </row>
    <row r="26" spans="1:58" ht="18.75" customHeight="1" x14ac:dyDescent="0.2">
      <c r="A26" s="76"/>
      <c r="B26" s="77"/>
      <c r="C26" s="77"/>
      <c r="D26" s="77"/>
      <c r="E26" s="77"/>
      <c r="F26" s="77"/>
      <c r="G26" s="77"/>
      <c r="H26" s="78"/>
      <c r="I26" s="76"/>
      <c r="J26" s="77"/>
      <c r="K26" s="77"/>
      <c r="L26" s="77"/>
      <c r="M26" s="77"/>
      <c r="N26" s="77"/>
      <c r="O26" s="78"/>
      <c r="P26" s="81"/>
      <c r="Q26" s="82"/>
      <c r="R26" s="86"/>
      <c r="S26" s="87"/>
      <c r="T26" s="87"/>
      <c r="U26" s="87"/>
      <c r="V26" s="88"/>
      <c r="W26" s="92"/>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4"/>
      <c r="AV26" s="106"/>
      <c r="AW26" s="98"/>
      <c r="AX26" s="99"/>
      <c r="AY26" s="100"/>
      <c r="AZ26" s="98"/>
      <c r="BA26" s="99"/>
      <c r="BB26" s="100"/>
      <c r="BC26" s="102"/>
      <c r="BD26" s="104"/>
      <c r="BE26" s="71"/>
      <c r="BF26" s="72"/>
    </row>
    <row r="27" spans="1:58" ht="18.75" customHeight="1" x14ac:dyDescent="0.2">
      <c r="A27" s="73"/>
      <c r="B27" s="74"/>
      <c r="C27" s="74"/>
      <c r="D27" s="74"/>
      <c r="E27" s="74"/>
      <c r="F27" s="74"/>
      <c r="G27" s="74"/>
      <c r="H27" s="75"/>
      <c r="I27" s="73"/>
      <c r="J27" s="74"/>
      <c r="K27" s="74"/>
      <c r="L27" s="74"/>
      <c r="M27" s="74"/>
      <c r="N27" s="74"/>
      <c r="O27" s="75"/>
      <c r="P27" s="79"/>
      <c r="Q27" s="80"/>
      <c r="R27" s="83"/>
      <c r="S27" s="84"/>
      <c r="T27" s="84"/>
      <c r="U27" s="84"/>
      <c r="V27" s="85"/>
      <c r="W27" s="89" t="str">
        <f>IF($R27="","",VLOOKUP($R27,$A$80:$N$183,4,FALSE))</f>
        <v/>
      </c>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1"/>
      <c r="AV27" s="105"/>
      <c r="AW27" s="95" t="str">
        <f>IF($R27="","",VLOOKUP($R27,$A$81:$N$183,5,FALSE))</f>
        <v/>
      </c>
      <c r="AX27" s="96"/>
      <c r="AY27" s="97"/>
      <c r="AZ27" s="95" t="str">
        <f>IF($R27="","",VLOOKUP($R27,$A$81:$N$183,6,FALSE))</f>
        <v/>
      </c>
      <c r="BA27" s="96"/>
      <c r="BB27" s="97"/>
      <c r="BC27" s="101" t="str">
        <f>IF($R27="","",VLOOKUP($R27,$A$81:$N$183,7,FALSE))</f>
        <v/>
      </c>
      <c r="BD27" s="103" t="str">
        <f t="shared" ref="BD27" si="5">IF($R27="","",VLOOKUP($R27,$A$81:$N$183,12,FALSE))</f>
        <v/>
      </c>
      <c r="BE27" s="69" t="str">
        <f>IF($R27="","",VLOOKUP($R27,$A$81:$N$183,14,FALSE))</f>
        <v/>
      </c>
      <c r="BF27" s="70"/>
    </row>
    <row r="28" spans="1:58" ht="18.75" customHeight="1" x14ac:dyDescent="0.2">
      <c r="A28" s="76"/>
      <c r="B28" s="77"/>
      <c r="C28" s="77"/>
      <c r="D28" s="77"/>
      <c r="E28" s="77"/>
      <c r="F28" s="77"/>
      <c r="G28" s="77"/>
      <c r="H28" s="78"/>
      <c r="I28" s="76"/>
      <c r="J28" s="77"/>
      <c r="K28" s="77"/>
      <c r="L28" s="77"/>
      <c r="M28" s="77"/>
      <c r="N28" s="77"/>
      <c r="O28" s="78"/>
      <c r="P28" s="81"/>
      <c r="Q28" s="82"/>
      <c r="R28" s="86"/>
      <c r="S28" s="87"/>
      <c r="T28" s="87"/>
      <c r="U28" s="87"/>
      <c r="V28" s="88"/>
      <c r="W28" s="92"/>
      <c r="X28" s="93"/>
      <c r="Y28" s="93"/>
      <c r="Z28" s="93"/>
      <c r="AA28" s="93"/>
      <c r="AB28" s="93"/>
      <c r="AC28" s="93"/>
      <c r="AD28" s="93"/>
      <c r="AE28" s="93"/>
      <c r="AF28" s="93"/>
      <c r="AG28" s="93"/>
      <c r="AH28" s="93"/>
      <c r="AI28" s="93"/>
      <c r="AJ28" s="93"/>
      <c r="AK28" s="93"/>
      <c r="AL28" s="93"/>
      <c r="AM28" s="93"/>
      <c r="AN28" s="93"/>
      <c r="AO28" s="93"/>
      <c r="AP28" s="93"/>
      <c r="AQ28" s="93"/>
      <c r="AR28" s="93"/>
      <c r="AS28" s="93"/>
      <c r="AT28" s="93"/>
      <c r="AU28" s="94"/>
      <c r="AV28" s="106"/>
      <c r="AW28" s="98"/>
      <c r="AX28" s="99"/>
      <c r="AY28" s="100"/>
      <c r="AZ28" s="98"/>
      <c r="BA28" s="99"/>
      <c r="BB28" s="100"/>
      <c r="BC28" s="102"/>
      <c r="BD28" s="104"/>
      <c r="BE28" s="71"/>
      <c r="BF28" s="72"/>
    </row>
    <row r="29" spans="1:58" ht="18.75" customHeight="1" x14ac:dyDescent="0.2">
      <c r="A29" s="73"/>
      <c r="B29" s="74"/>
      <c r="C29" s="74"/>
      <c r="D29" s="74"/>
      <c r="E29" s="74"/>
      <c r="F29" s="74"/>
      <c r="G29" s="74"/>
      <c r="H29" s="75"/>
      <c r="I29" s="73"/>
      <c r="J29" s="74"/>
      <c r="K29" s="74"/>
      <c r="L29" s="74"/>
      <c r="M29" s="74"/>
      <c r="N29" s="74"/>
      <c r="O29" s="75"/>
      <c r="P29" s="79"/>
      <c r="Q29" s="80"/>
      <c r="R29" s="83"/>
      <c r="S29" s="84"/>
      <c r="T29" s="84"/>
      <c r="U29" s="84"/>
      <c r="V29" s="85"/>
      <c r="W29" s="89" t="str">
        <f>IF($R29="","",VLOOKUP($R29,$A$80:$N$183,4,FALSE))</f>
        <v/>
      </c>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1"/>
      <c r="AV29" s="105"/>
      <c r="AW29" s="95" t="str">
        <f>IF($R29="","",VLOOKUP($R29,$A$81:$N$183,5,FALSE))</f>
        <v/>
      </c>
      <c r="AX29" s="96"/>
      <c r="AY29" s="97"/>
      <c r="AZ29" s="95" t="str">
        <f>IF($R29="","",VLOOKUP($R29,$A$81:$N$183,6,FALSE))</f>
        <v/>
      </c>
      <c r="BA29" s="96"/>
      <c r="BB29" s="97"/>
      <c r="BC29" s="101" t="str">
        <f>IF($R29="","",VLOOKUP($R29,$A$81:$N$183,7,FALSE))</f>
        <v/>
      </c>
      <c r="BD29" s="103" t="str">
        <f t="shared" ref="BD29" si="6">IF($R29="","",VLOOKUP($R29,$A$81:$N$183,12,FALSE))</f>
        <v/>
      </c>
      <c r="BE29" s="69" t="str">
        <f>IF($R29="","",VLOOKUP($R29,$A$81:$N$183,14,FALSE))</f>
        <v/>
      </c>
      <c r="BF29" s="70"/>
    </row>
    <row r="30" spans="1:58" ht="18.75" customHeight="1" x14ac:dyDescent="0.2">
      <c r="A30" s="76"/>
      <c r="B30" s="77"/>
      <c r="C30" s="77"/>
      <c r="D30" s="77"/>
      <c r="E30" s="77"/>
      <c r="F30" s="77"/>
      <c r="G30" s="77"/>
      <c r="H30" s="78"/>
      <c r="I30" s="76"/>
      <c r="J30" s="77"/>
      <c r="K30" s="77"/>
      <c r="L30" s="77"/>
      <c r="M30" s="77"/>
      <c r="N30" s="77"/>
      <c r="O30" s="78"/>
      <c r="P30" s="81"/>
      <c r="Q30" s="82"/>
      <c r="R30" s="86"/>
      <c r="S30" s="87"/>
      <c r="T30" s="87"/>
      <c r="U30" s="87"/>
      <c r="V30" s="88"/>
      <c r="W30" s="92"/>
      <c r="X30" s="93"/>
      <c r="Y30" s="93"/>
      <c r="Z30" s="93"/>
      <c r="AA30" s="93"/>
      <c r="AB30" s="93"/>
      <c r="AC30" s="93"/>
      <c r="AD30" s="93"/>
      <c r="AE30" s="93"/>
      <c r="AF30" s="93"/>
      <c r="AG30" s="93"/>
      <c r="AH30" s="93"/>
      <c r="AI30" s="93"/>
      <c r="AJ30" s="93"/>
      <c r="AK30" s="93"/>
      <c r="AL30" s="93"/>
      <c r="AM30" s="93"/>
      <c r="AN30" s="93"/>
      <c r="AO30" s="93"/>
      <c r="AP30" s="93"/>
      <c r="AQ30" s="93"/>
      <c r="AR30" s="93"/>
      <c r="AS30" s="93"/>
      <c r="AT30" s="93"/>
      <c r="AU30" s="94"/>
      <c r="AV30" s="106"/>
      <c r="AW30" s="98"/>
      <c r="AX30" s="99"/>
      <c r="AY30" s="100"/>
      <c r="AZ30" s="98"/>
      <c r="BA30" s="99"/>
      <c r="BB30" s="100"/>
      <c r="BC30" s="102"/>
      <c r="BD30" s="104"/>
      <c r="BE30" s="71"/>
      <c r="BF30" s="72"/>
    </row>
    <row r="31" spans="1:58" ht="18.75" customHeight="1" x14ac:dyDescent="0.2">
      <c r="A31" s="73"/>
      <c r="B31" s="74"/>
      <c r="C31" s="74"/>
      <c r="D31" s="74"/>
      <c r="E31" s="74"/>
      <c r="F31" s="74"/>
      <c r="G31" s="74"/>
      <c r="H31" s="75"/>
      <c r="I31" s="73"/>
      <c r="J31" s="74"/>
      <c r="K31" s="74"/>
      <c r="L31" s="74"/>
      <c r="M31" s="74"/>
      <c r="N31" s="74"/>
      <c r="O31" s="75"/>
      <c r="P31" s="79"/>
      <c r="Q31" s="80"/>
      <c r="R31" s="83"/>
      <c r="S31" s="84"/>
      <c r="T31" s="84"/>
      <c r="U31" s="84"/>
      <c r="V31" s="85"/>
      <c r="W31" s="89" t="str">
        <f>IF($R31="","",VLOOKUP($R31,$A$80:$N$183,4,FALSE))</f>
        <v/>
      </c>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1"/>
      <c r="AV31" s="105"/>
      <c r="AW31" s="95" t="str">
        <f>IF($R31="","",VLOOKUP($R31,$A$81:$N$183,5,FALSE))</f>
        <v/>
      </c>
      <c r="AX31" s="96"/>
      <c r="AY31" s="97"/>
      <c r="AZ31" s="95" t="str">
        <f>IF($R31="","",VLOOKUP($R31,$A$81:$N$183,6,FALSE))</f>
        <v/>
      </c>
      <c r="BA31" s="96"/>
      <c r="BB31" s="97"/>
      <c r="BC31" s="101" t="str">
        <f>IF($R31="","",VLOOKUP($R31,$A$81:$N$183,7,FALSE))</f>
        <v/>
      </c>
      <c r="BD31" s="103" t="str">
        <f t="shared" ref="BD31" si="7">IF($R31="","",VLOOKUP($R31,$A$81:$N$183,12,FALSE))</f>
        <v/>
      </c>
      <c r="BE31" s="69" t="str">
        <f>IF($R31="","",VLOOKUP($R31,$A$81:$N$183,14,FALSE))</f>
        <v/>
      </c>
      <c r="BF31" s="70"/>
    </row>
    <row r="32" spans="1:58" ht="18.75" customHeight="1" x14ac:dyDescent="0.2">
      <c r="A32" s="76"/>
      <c r="B32" s="77"/>
      <c r="C32" s="77"/>
      <c r="D32" s="77"/>
      <c r="E32" s="77"/>
      <c r="F32" s="77"/>
      <c r="G32" s="77"/>
      <c r="H32" s="78"/>
      <c r="I32" s="76"/>
      <c r="J32" s="77"/>
      <c r="K32" s="77"/>
      <c r="L32" s="77"/>
      <c r="M32" s="77"/>
      <c r="N32" s="77"/>
      <c r="O32" s="78"/>
      <c r="P32" s="81"/>
      <c r="Q32" s="82"/>
      <c r="R32" s="86"/>
      <c r="S32" s="87"/>
      <c r="T32" s="87"/>
      <c r="U32" s="87"/>
      <c r="V32" s="88"/>
      <c r="W32" s="92"/>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4"/>
      <c r="AV32" s="106"/>
      <c r="AW32" s="98"/>
      <c r="AX32" s="99"/>
      <c r="AY32" s="100"/>
      <c r="AZ32" s="98"/>
      <c r="BA32" s="99"/>
      <c r="BB32" s="100"/>
      <c r="BC32" s="102"/>
      <c r="BD32" s="104"/>
      <c r="BE32" s="71"/>
      <c r="BF32" s="72"/>
    </row>
    <row r="33" spans="1:58" ht="18.75" customHeight="1" x14ac:dyDescent="0.2">
      <c r="A33" s="73"/>
      <c r="B33" s="74"/>
      <c r="C33" s="74"/>
      <c r="D33" s="74"/>
      <c r="E33" s="74"/>
      <c r="F33" s="74"/>
      <c r="G33" s="74"/>
      <c r="H33" s="75"/>
      <c r="I33" s="73"/>
      <c r="J33" s="74"/>
      <c r="K33" s="74"/>
      <c r="L33" s="74"/>
      <c r="M33" s="74"/>
      <c r="N33" s="74"/>
      <c r="O33" s="75"/>
      <c r="P33" s="79"/>
      <c r="Q33" s="80"/>
      <c r="R33" s="83"/>
      <c r="S33" s="84"/>
      <c r="T33" s="84"/>
      <c r="U33" s="84"/>
      <c r="V33" s="85"/>
      <c r="W33" s="89" t="str">
        <f>IF($R33="","",VLOOKUP($R33,$A$80:$N$183,4,FALSE))</f>
        <v/>
      </c>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1"/>
      <c r="AV33" s="105"/>
      <c r="AW33" s="95" t="str">
        <f>IF($R33="","",VLOOKUP($R33,$A$81:$N$183,5,FALSE))</f>
        <v/>
      </c>
      <c r="AX33" s="96"/>
      <c r="AY33" s="97"/>
      <c r="AZ33" s="95" t="str">
        <f>IF($R33="","",VLOOKUP($R33,$A$81:$N$183,6,FALSE))</f>
        <v/>
      </c>
      <c r="BA33" s="96"/>
      <c r="BB33" s="97"/>
      <c r="BC33" s="101" t="str">
        <f>IF($R33="","",VLOOKUP($R33,$A$81:$N$183,7,FALSE))</f>
        <v/>
      </c>
      <c r="BD33" s="103" t="str">
        <f t="shared" ref="BD33" si="8">IF($R33="","",VLOOKUP($R33,$A$81:$N$183,12,FALSE))</f>
        <v/>
      </c>
      <c r="BE33" s="69" t="str">
        <f>IF($R33="","",VLOOKUP($R33,$A$81:$N$183,14,FALSE))</f>
        <v/>
      </c>
      <c r="BF33" s="70"/>
    </row>
    <row r="34" spans="1:58" ht="18.75" customHeight="1" x14ac:dyDescent="0.2">
      <c r="A34" s="76"/>
      <c r="B34" s="77"/>
      <c r="C34" s="77"/>
      <c r="D34" s="77"/>
      <c r="E34" s="77"/>
      <c r="F34" s="77"/>
      <c r="G34" s="77"/>
      <c r="H34" s="78"/>
      <c r="I34" s="76"/>
      <c r="J34" s="77"/>
      <c r="K34" s="77"/>
      <c r="L34" s="77"/>
      <c r="M34" s="77"/>
      <c r="N34" s="77"/>
      <c r="O34" s="78"/>
      <c r="P34" s="81"/>
      <c r="Q34" s="82"/>
      <c r="R34" s="86"/>
      <c r="S34" s="87"/>
      <c r="T34" s="87"/>
      <c r="U34" s="87"/>
      <c r="V34" s="88"/>
      <c r="W34" s="92"/>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4"/>
      <c r="AV34" s="106"/>
      <c r="AW34" s="98"/>
      <c r="AX34" s="99"/>
      <c r="AY34" s="100"/>
      <c r="AZ34" s="98"/>
      <c r="BA34" s="99"/>
      <c r="BB34" s="100"/>
      <c r="BC34" s="102"/>
      <c r="BD34" s="104"/>
      <c r="BE34" s="71"/>
      <c r="BF34" s="72"/>
    </row>
    <row r="35" spans="1:58" ht="24.75" customHeight="1" x14ac:dyDescent="0.2">
      <c r="A35" s="111"/>
      <c r="B35" s="111"/>
      <c r="C35" s="111"/>
      <c r="D35" s="111"/>
      <c r="E35" s="111"/>
      <c r="F35" s="111"/>
      <c r="G35" s="111"/>
      <c r="H35" s="111"/>
      <c r="I35" s="111"/>
      <c r="J35" s="111"/>
      <c r="K35" s="111"/>
      <c r="L35" s="111"/>
      <c r="M35" s="111"/>
      <c r="N35" s="111"/>
      <c r="O35" s="111"/>
      <c r="P35" s="21"/>
      <c r="Q35" s="112"/>
      <c r="R35" s="112"/>
      <c r="S35" s="112"/>
      <c r="T35" s="112"/>
      <c r="U35" s="112"/>
      <c r="V35" s="111" t="str">
        <f>IF(Q35="","",VLOOKUP(Q35,#REF!,2,FALSE))</f>
        <v/>
      </c>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21"/>
      <c r="AV35" s="21"/>
      <c r="AW35" s="84" t="str">
        <f>IF(Q35="","",VLOOKUP(Q35,#REF!,8,FALSE))</f>
        <v/>
      </c>
      <c r="AX35" s="84"/>
      <c r="AY35" s="84"/>
      <c r="AZ35" s="84" t="str">
        <f>IF(T35="","",VLOOKUP(T35,#REF!,8,FALSE))</f>
        <v/>
      </c>
      <c r="BA35" s="84"/>
      <c r="BB35" s="84"/>
      <c r="BC35" s="16" t="str">
        <f>IF(Q35="","",VLOOKUP(Q35,#REF!,4,FALSE))</f>
        <v/>
      </c>
      <c r="BD35" s="29" t="s">
        <v>21</v>
      </c>
      <c r="BE35" s="109" t="str">
        <f>IF(BE15="","",SUM(BE15:BF34))</f>
        <v/>
      </c>
      <c r="BF35" s="110"/>
    </row>
    <row r="36" spans="1:58" ht="24.75" customHeight="1" x14ac:dyDescent="0.2">
      <c r="BD36" s="6"/>
      <c r="BE36" s="107"/>
      <c r="BF36" s="108"/>
    </row>
    <row r="37" spans="1:58" ht="24.75" customHeight="1" x14ac:dyDescent="0.2">
      <c r="A37" s="17"/>
      <c r="B37" s="17"/>
      <c r="C37" s="17"/>
      <c r="D37" s="17"/>
      <c r="E37" s="17"/>
      <c r="F37" s="17"/>
      <c r="G37" s="17"/>
      <c r="H37" s="17"/>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BD37" s="6"/>
      <c r="BE37" s="107"/>
      <c r="BF37" s="108"/>
    </row>
    <row r="80" spans="1:14" hidden="1" x14ac:dyDescent="0.2">
      <c r="A80" s="33" t="s">
        <v>26</v>
      </c>
      <c r="B80" s="33" t="s">
        <v>31</v>
      </c>
      <c r="C80" s="33" t="s">
        <v>27</v>
      </c>
      <c r="D80" s="33" t="s">
        <v>32</v>
      </c>
      <c r="E80" s="33" t="s">
        <v>33</v>
      </c>
      <c r="F80" s="33" t="s">
        <v>34</v>
      </c>
      <c r="G80" s="33" t="s">
        <v>35</v>
      </c>
      <c r="H80" s="33" t="s">
        <v>28</v>
      </c>
      <c r="I80" s="33" t="s">
        <v>29</v>
      </c>
      <c r="J80" s="33" t="s">
        <v>36</v>
      </c>
      <c r="K80" s="33" t="s">
        <v>37</v>
      </c>
      <c r="L80" s="33" t="s">
        <v>38</v>
      </c>
      <c r="M80" s="33" t="s">
        <v>39</v>
      </c>
      <c r="N80" s="33" t="s">
        <v>40</v>
      </c>
    </row>
    <row r="81" spans="1:14" ht="19" hidden="1" x14ac:dyDescent="0.2">
      <c r="A81" s="22" t="s">
        <v>60</v>
      </c>
      <c r="B81" s="19"/>
      <c r="C81" s="30"/>
      <c r="D81" s="24" t="s">
        <v>48</v>
      </c>
      <c r="E81" s="34">
        <v>46213</v>
      </c>
      <c r="F81" s="35">
        <v>46213</v>
      </c>
      <c r="G81" s="23">
        <v>1</v>
      </c>
      <c r="H81" s="36">
        <v>0.39583333333333331</v>
      </c>
      <c r="I81" s="37">
        <v>0.70833333333333337</v>
      </c>
      <c r="J81" s="37">
        <v>4.1666666666666664E-2</v>
      </c>
      <c r="K81" s="31"/>
      <c r="L81" s="31">
        <v>6.5000000000000009</v>
      </c>
      <c r="M81" s="20"/>
      <c r="N81" s="32">
        <v>50050.000000000007</v>
      </c>
    </row>
    <row r="82" spans="1:14" ht="19" hidden="1" x14ac:dyDescent="0.2">
      <c r="A82" s="22" t="s">
        <v>61</v>
      </c>
      <c r="B82" s="19"/>
      <c r="C82" s="30"/>
      <c r="D82" s="24" t="s">
        <v>53</v>
      </c>
      <c r="E82" s="34">
        <v>46237</v>
      </c>
      <c r="F82" s="35">
        <v>46238</v>
      </c>
      <c r="G82" s="23">
        <v>2</v>
      </c>
      <c r="H82" s="36">
        <v>0.39583333333333331</v>
      </c>
      <c r="I82" s="37">
        <v>0.70833333333333337</v>
      </c>
      <c r="J82" s="37">
        <v>4.1666666666666664E-2</v>
      </c>
      <c r="K82" s="31"/>
      <c r="L82" s="31">
        <v>13.000000000000002</v>
      </c>
      <c r="M82" s="20"/>
      <c r="N82" s="32">
        <v>77220</v>
      </c>
    </row>
    <row r="83" spans="1:14" ht="19" hidden="1" x14ac:dyDescent="0.2">
      <c r="A83" s="22" t="s">
        <v>62</v>
      </c>
      <c r="B83" s="19"/>
      <c r="C83" s="30"/>
      <c r="D83" s="24" t="s">
        <v>43</v>
      </c>
      <c r="E83" s="34">
        <v>46188</v>
      </c>
      <c r="F83" s="35">
        <v>46189</v>
      </c>
      <c r="G83" s="23">
        <v>2</v>
      </c>
      <c r="H83" s="36">
        <v>0.39583333333333331</v>
      </c>
      <c r="I83" s="37">
        <v>0.72916666666666663</v>
      </c>
      <c r="J83" s="37">
        <v>4.1666666666666699E-2</v>
      </c>
      <c r="K83" s="31"/>
      <c r="L83" s="31">
        <v>13.999999999999998</v>
      </c>
      <c r="M83" s="20"/>
      <c r="N83" s="32">
        <v>77220</v>
      </c>
    </row>
    <row r="84" spans="1:14" ht="19" hidden="1" x14ac:dyDescent="0.2">
      <c r="A84" s="22" t="s">
        <v>63</v>
      </c>
      <c r="B84" s="19"/>
      <c r="C84" s="30"/>
      <c r="D84" s="24" t="s">
        <v>47</v>
      </c>
      <c r="E84" s="34">
        <v>46205</v>
      </c>
      <c r="F84" s="35">
        <v>46206</v>
      </c>
      <c r="G84" s="23">
        <v>2</v>
      </c>
      <c r="H84" s="36">
        <v>0.39583333333333331</v>
      </c>
      <c r="I84" s="37">
        <v>0.70833333333333337</v>
      </c>
      <c r="J84" s="37">
        <v>4.1666666666666699E-2</v>
      </c>
      <c r="K84" s="31"/>
      <c r="L84" s="31">
        <v>13.000000000000002</v>
      </c>
      <c r="M84" s="20"/>
      <c r="N84" s="32">
        <v>90090</v>
      </c>
    </row>
    <row r="85" spans="1:14" ht="19" hidden="1" x14ac:dyDescent="0.2">
      <c r="A85" s="22" t="s">
        <v>64</v>
      </c>
      <c r="B85" s="19"/>
      <c r="C85" s="30"/>
      <c r="D85" s="24" t="s">
        <v>50</v>
      </c>
      <c r="E85" s="34">
        <v>46226</v>
      </c>
      <c r="F85" s="35">
        <v>46227</v>
      </c>
      <c r="G85" s="23">
        <v>2</v>
      </c>
      <c r="H85" s="36">
        <v>0.39583333333333331</v>
      </c>
      <c r="I85" s="37">
        <v>0.70833333333333337</v>
      </c>
      <c r="J85" s="37">
        <v>4.1666666666666699E-2</v>
      </c>
      <c r="K85" s="31"/>
      <c r="L85" s="31">
        <v>13.000000000000002</v>
      </c>
      <c r="M85" s="20"/>
      <c r="N85" s="32">
        <v>90090</v>
      </c>
    </row>
    <row r="86" spans="1:14" ht="19" hidden="1" x14ac:dyDescent="0.2">
      <c r="A86" s="22" t="s">
        <v>65</v>
      </c>
      <c r="B86" s="19"/>
      <c r="C86" s="30"/>
      <c r="D86" s="24" t="s">
        <v>46</v>
      </c>
      <c r="E86" s="34">
        <v>46198</v>
      </c>
      <c r="F86" s="35">
        <v>46199</v>
      </c>
      <c r="G86" s="23">
        <v>2</v>
      </c>
      <c r="H86" s="36">
        <v>0.39583333333333331</v>
      </c>
      <c r="I86" s="37">
        <v>0.72916666666666663</v>
      </c>
      <c r="J86" s="37">
        <v>4.1666666666666699E-2</v>
      </c>
      <c r="K86" s="31"/>
      <c r="L86" s="31">
        <v>13.999999999999998</v>
      </c>
      <c r="M86" s="20"/>
      <c r="N86" s="32">
        <v>90090</v>
      </c>
    </row>
    <row r="87" spans="1:14" ht="19" hidden="1" x14ac:dyDescent="0.2">
      <c r="A87" s="22" t="s">
        <v>66</v>
      </c>
      <c r="B87" s="19"/>
      <c r="C87" s="30"/>
      <c r="D87" s="24" t="s">
        <v>57</v>
      </c>
      <c r="E87" s="34">
        <v>46265</v>
      </c>
      <c r="F87" s="35">
        <v>46266</v>
      </c>
      <c r="G87" s="23">
        <v>2</v>
      </c>
      <c r="H87" s="36">
        <v>0.39583333333333331</v>
      </c>
      <c r="I87" s="37">
        <v>0.72916666666666663</v>
      </c>
      <c r="J87" s="37">
        <v>4.1666666666666699E-2</v>
      </c>
      <c r="K87" s="31"/>
      <c r="L87" s="31">
        <v>13.999999999999998</v>
      </c>
      <c r="M87" s="20"/>
      <c r="N87" s="32">
        <v>77220</v>
      </c>
    </row>
    <row r="88" spans="1:14" ht="19" hidden="1" x14ac:dyDescent="0.2">
      <c r="A88" s="22" t="s">
        <v>67</v>
      </c>
      <c r="B88" s="19"/>
      <c r="C88" s="30"/>
      <c r="D88" s="24" t="s">
        <v>52</v>
      </c>
      <c r="E88" s="34">
        <v>46230</v>
      </c>
      <c r="F88" s="35">
        <v>46230</v>
      </c>
      <c r="G88" s="23">
        <v>1</v>
      </c>
      <c r="H88" s="36">
        <v>0.39583333333333331</v>
      </c>
      <c r="I88" s="37">
        <v>0.70833333333333337</v>
      </c>
      <c r="J88" s="37">
        <v>4.1666666666666699E-2</v>
      </c>
      <c r="K88" s="31"/>
      <c r="L88" s="31">
        <v>6.5000000000000009</v>
      </c>
      <c r="M88" s="20"/>
      <c r="N88" s="32">
        <v>35750</v>
      </c>
    </row>
    <row r="89" spans="1:14" ht="19" hidden="1" x14ac:dyDescent="0.2">
      <c r="A89" s="22" t="s">
        <v>68</v>
      </c>
      <c r="B89" s="19"/>
      <c r="C89" s="30"/>
      <c r="D89" s="24" t="s">
        <v>58</v>
      </c>
      <c r="E89" s="34">
        <v>46279</v>
      </c>
      <c r="F89" s="35">
        <v>46280</v>
      </c>
      <c r="G89" s="23">
        <v>2</v>
      </c>
      <c r="H89" s="36">
        <v>0.39583333333333331</v>
      </c>
      <c r="I89" s="37">
        <v>0.70833333333333337</v>
      </c>
      <c r="J89" s="37">
        <v>4.1666666666666699E-2</v>
      </c>
      <c r="K89" s="31"/>
      <c r="L89" s="31">
        <v>13.000000000000002</v>
      </c>
      <c r="M89" s="20"/>
      <c r="N89" s="32">
        <v>77220</v>
      </c>
    </row>
    <row r="90" spans="1:14" ht="19" hidden="1" x14ac:dyDescent="0.2">
      <c r="A90" s="22" t="s">
        <v>69</v>
      </c>
      <c r="B90" s="19"/>
      <c r="C90" s="30"/>
      <c r="D90" s="24" t="s">
        <v>55</v>
      </c>
      <c r="E90" s="34">
        <v>46262</v>
      </c>
      <c r="F90" s="35">
        <v>46262</v>
      </c>
      <c r="G90" s="23">
        <v>1</v>
      </c>
      <c r="H90" s="36">
        <v>0.39583333333333331</v>
      </c>
      <c r="I90" s="37">
        <v>0.70833333333333337</v>
      </c>
      <c r="J90" s="37">
        <v>4.1666666666666699E-2</v>
      </c>
      <c r="K90" s="31"/>
      <c r="L90" s="31">
        <v>6.5000000000000009</v>
      </c>
      <c r="M90" s="20"/>
      <c r="N90" s="32">
        <v>42900</v>
      </c>
    </row>
    <row r="91" spans="1:14" ht="19" hidden="1" x14ac:dyDescent="0.2">
      <c r="A91" s="22" t="s">
        <v>70</v>
      </c>
      <c r="B91" s="19"/>
      <c r="C91" s="30"/>
      <c r="D91" s="24" t="s">
        <v>44</v>
      </c>
      <c r="E91" s="34">
        <v>46189</v>
      </c>
      <c r="F91" s="35">
        <v>46190</v>
      </c>
      <c r="G91" s="23">
        <v>2</v>
      </c>
      <c r="H91" s="36">
        <v>0.39583333333333331</v>
      </c>
      <c r="I91" s="37">
        <v>0.6875</v>
      </c>
      <c r="J91" s="37">
        <v>4.1666666666666699E-2</v>
      </c>
      <c r="K91" s="31"/>
      <c r="L91" s="31">
        <v>12</v>
      </c>
      <c r="M91" s="20"/>
      <c r="N91" s="32">
        <v>64350.000000000007</v>
      </c>
    </row>
    <row r="92" spans="1:14" ht="19" hidden="1" x14ac:dyDescent="0.2">
      <c r="A92" s="22" t="s">
        <v>71</v>
      </c>
      <c r="B92" s="19"/>
      <c r="C92" s="30"/>
      <c r="D92" s="24" t="s">
        <v>41</v>
      </c>
      <c r="E92" s="34">
        <v>46178</v>
      </c>
      <c r="F92" s="35">
        <v>46178</v>
      </c>
      <c r="G92" s="23">
        <v>1</v>
      </c>
      <c r="H92" s="36">
        <v>0.39583333333333331</v>
      </c>
      <c r="I92" s="37">
        <v>0.72916666666666663</v>
      </c>
      <c r="J92" s="37">
        <v>4.1666666666666699E-2</v>
      </c>
      <c r="K92" s="31"/>
      <c r="L92" s="31">
        <v>6.9999999999999991</v>
      </c>
      <c r="M92" s="20"/>
      <c r="N92" s="32">
        <v>50050.000000000007</v>
      </c>
    </row>
    <row r="93" spans="1:14" ht="19" hidden="1" x14ac:dyDescent="0.2">
      <c r="A93" s="22" t="s">
        <v>72</v>
      </c>
      <c r="B93" s="19"/>
      <c r="C93" s="30"/>
      <c r="D93" s="24" t="s">
        <v>49</v>
      </c>
      <c r="E93" s="34">
        <v>46220</v>
      </c>
      <c r="F93" s="35">
        <v>46220</v>
      </c>
      <c r="G93" s="23">
        <v>1</v>
      </c>
      <c r="H93" s="36">
        <v>0.39583333333333331</v>
      </c>
      <c r="I93" s="37">
        <v>0.72916666666666663</v>
      </c>
      <c r="J93" s="37">
        <v>4.1666666666666699E-2</v>
      </c>
      <c r="K93" s="31"/>
      <c r="L93" s="31">
        <v>6.9999999999999991</v>
      </c>
      <c r="M93" s="20"/>
      <c r="N93" s="32">
        <v>42900</v>
      </c>
    </row>
    <row r="94" spans="1:14" ht="19" hidden="1" x14ac:dyDescent="0.2">
      <c r="A94" s="22" t="s">
        <v>73</v>
      </c>
      <c r="B94" s="19"/>
      <c r="C94" s="30"/>
      <c r="D94" s="24" t="s">
        <v>56</v>
      </c>
      <c r="E94" s="34">
        <v>46265</v>
      </c>
      <c r="F94" s="35">
        <v>46265</v>
      </c>
      <c r="G94" s="23">
        <v>1</v>
      </c>
      <c r="H94" s="36">
        <v>0.39583333333333331</v>
      </c>
      <c r="I94" s="37">
        <v>0.72916666666666663</v>
      </c>
      <c r="J94" s="37">
        <v>0</v>
      </c>
      <c r="K94" s="31"/>
      <c r="L94" s="31">
        <v>8</v>
      </c>
      <c r="M94" s="20"/>
      <c r="N94" s="32">
        <v>42900</v>
      </c>
    </row>
    <row r="95" spans="1:14" ht="19" hidden="1" x14ac:dyDescent="0.2">
      <c r="A95" s="22" t="s">
        <v>74</v>
      </c>
      <c r="B95" s="19"/>
      <c r="C95" s="30"/>
      <c r="D95" s="24" t="s">
        <v>82</v>
      </c>
      <c r="E95" s="34">
        <v>46234</v>
      </c>
      <c r="F95" s="35">
        <v>46234</v>
      </c>
      <c r="G95" s="23">
        <v>1</v>
      </c>
      <c r="H95" s="36">
        <v>0.41666666666666669</v>
      </c>
      <c r="I95" s="37">
        <v>0.66666666666666663</v>
      </c>
      <c r="J95" s="37">
        <v>4.1666666666666699E-2</v>
      </c>
      <c r="K95" s="31"/>
      <c r="L95" s="31">
        <v>4.9999999999999982</v>
      </c>
      <c r="M95" s="20"/>
      <c r="N95" s="32">
        <v>35750</v>
      </c>
    </row>
    <row r="96" spans="1:14" ht="19" hidden="1" x14ac:dyDescent="0.2">
      <c r="A96" s="22" t="s">
        <v>75</v>
      </c>
      <c r="B96" s="19"/>
      <c r="C96" s="30"/>
      <c r="D96" s="24" t="s">
        <v>45</v>
      </c>
      <c r="E96" s="34">
        <v>46197</v>
      </c>
      <c r="F96" s="35">
        <v>46197</v>
      </c>
      <c r="G96" s="23">
        <v>1</v>
      </c>
      <c r="H96" s="36">
        <v>0.39583333333333331</v>
      </c>
      <c r="I96" s="37">
        <v>0.70833333333333337</v>
      </c>
      <c r="J96" s="37">
        <v>4.1666666666666699E-2</v>
      </c>
      <c r="K96" s="31"/>
      <c r="L96" s="31">
        <v>6.5000000000000009</v>
      </c>
      <c r="M96" s="20"/>
      <c r="N96" s="32">
        <v>35750</v>
      </c>
    </row>
    <row r="97" spans="1:14" ht="19" hidden="1" x14ac:dyDescent="0.2">
      <c r="A97" s="22" t="s">
        <v>76</v>
      </c>
      <c r="B97" s="19"/>
      <c r="C97" s="30"/>
      <c r="D97" s="24" t="s">
        <v>59</v>
      </c>
      <c r="E97" s="34">
        <v>46282</v>
      </c>
      <c r="F97" s="35">
        <v>46283</v>
      </c>
      <c r="G97" s="23">
        <v>2</v>
      </c>
      <c r="H97" s="36">
        <v>0.39583333333333331</v>
      </c>
      <c r="I97" s="37">
        <v>0.70833333333333337</v>
      </c>
      <c r="J97" s="37">
        <v>4.1666666666666699E-2</v>
      </c>
      <c r="K97" s="31"/>
      <c r="L97" s="31">
        <v>13.000000000000002</v>
      </c>
      <c r="M97" s="20"/>
      <c r="N97" s="32">
        <v>64350.000000000007</v>
      </c>
    </row>
    <row r="98" spans="1:14" ht="19" hidden="1" x14ac:dyDescent="0.2">
      <c r="A98" s="22" t="s">
        <v>77</v>
      </c>
      <c r="B98" s="19"/>
      <c r="C98" s="30"/>
      <c r="D98" s="24" t="s">
        <v>83</v>
      </c>
      <c r="E98" s="34">
        <v>46156</v>
      </c>
      <c r="F98" s="35">
        <v>46157</v>
      </c>
      <c r="G98" s="23">
        <v>2</v>
      </c>
      <c r="H98" s="36">
        <v>0.39583333333333331</v>
      </c>
      <c r="I98" s="37">
        <v>0.70833333333333337</v>
      </c>
      <c r="J98" s="37">
        <v>4.1666666666666699E-2</v>
      </c>
      <c r="K98" s="31"/>
      <c r="L98" s="31">
        <v>13.000000000000002</v>
      </c>
      <c r="M98" s="20"/>
      <c r="N98" s="32">
        <v>77220</v>
      </c>
    </row>
    <row r="99" spans="1:14" ht="19" hidden="1" x14ac:dyDescent="0.2">
      <c r="A99" s="22" t="s">
        <v>78</v>
      </c>
      <c r="B99" s="19"/>
      <c r="C99" s="30"/>
      <c r="D99" s="25" t="s">
        <v>51</v>
      </c>
      <c r="E99" s="34">
        <v>46227</v>
      </c>
      <c r="F99" s="35">
        <v>46227</v>
      </c>
      <c r="G99" s="23">
        <v>1</v>
      </c>
      <c r="H99" s="36">
        <v>0.39583333333333331</v>
      </c>
      <c r="I99" s="37">
        <v>0.70833333333333337</v>
      </c>
      <c r="J99" s="37">
        <v>4.1666666666666699E-2</v>
      </c>
      <c r="K99" s="31"/>
      <c r="L99" s="31">
        <v>6.5000000000000009</v>
      </c>
      <c r="M99" s="20"/>
      <c r="N99" s="32">
        <v>35750</v>
      </c>
    </row>
    <row r="100" spans="1:14" ht="19" hidden="1" x14ac:dyDescent="0.2">
      <c r="A100" s="22" t="s">
        <v>79</v>
      </c>
      <c r="B100" s="19"/>
      <c r="C100" s="30"/>
      <c r="D100" s="24" t="s">
        <v>42</v>
      </c>
      <c r="E100" s="34">
        <v>46184</v>
      </c>
      <c r="F100" s="35">
        <v>46185</v>
      </c>
      <c r="G100" s="23">
        <v>2</v>
      </c>
      <c r="H100" s="36">
        <v>0.39583333333333331</v>
      </c>
      <c r="I100" s="37">
        <v>0.70833333333333337</v>
      </c>
      <c r="J100" s="37">
        <v>4.1666666666666699E-2</v>
      </c>
      <c r="K100" s="31"/>
      <c r="L100" s="31">
        <v>13.000000000000002</v>
      </c>
      <c r="M100" s="20"/>
      <c r="N100" s="32">
        <v>128700.00000000001</v>
      </c>
    </row>
    <row r="101" spans="1:14" ht="19" hidden="1" x14ac:dyDescent="0.2">
      <c r="A101" s="22" t="s">
        <v>80</v>
      </c>
      <c r="B101" s="19"/>
      <c r="C101" s="30"/>
      <c r="D101" s="24" t="s">
        <v>54</v>
      </c>
      <c r="E101" s="34">
        <v>46258</v>
      </c>
      <c r="F101" s="38">
        <v>46259</v>
      </c>
      <c r="G101" s="23">
        <v>2</v>
      </c>
      <c r="H101" s="36">
        <v>0.39583333333333331</v>
      </c>
      <c r="I101" s="39">
        <v>0.70833333333333337</v>
      </c>
      <c r="J101" s="37">
        <v>4.1666666666666699E-2</v>
      </c>
      <c r="K101" s="31"/>
      <c r="L101" s="31">
        <v>13.000000000000002</v>
      </c>
      <c r="M101" s="20"/>
      <c r="N101" s="32">
        <v>64350.000000000007</v>
      </c>
    </row>
    <row r="102" spans="1:14" ht="19" hidden="1" x14ac:dyDescent="0.2">
      <c r="A102" s="22" t="s">
        <v>81</v>
      </c>
      <c r="B102" s="19"/>
      <c r="C102" s="31"/>
      <c r="D102" s="65" t="s">
        <v>84</v>
      </c>
      <c r="E102" s="34">
        <v>46231</v>
      </c>
      <c r="F102" s="35">
        <v>46231</v>
      </c>
      <c r="G102" s="23">
        <v>1</v>
      </c>
      <c r="H102" s="36">
        <v>0.54166666666666663</v>
      </c>
      <c r="I102" s="37">
        <v>0.70833333333333337</v>
      </c>
      <c r="J102" s="37">
        <v>0</v>
      </c>
      <c r="K102" s="31"/>
      <c r="L102" s="31">
        <v>4.0000000000000018</v>
      </c>
      <c r="M102" s="20"/>
      <c r="N102" s="32">
        <v>20020</v>
      </c>
    </row>
    <row r="103" spans="1:14" ht="19" x14ac:dyDescent="0.2">
      <c r="A103" s="40"/>
      <c r="B103" s="41"/>
      <c r="C103" s="42"/>
      <c r="D103" s="43"/>
      <c r="E103" s="44"/>
      <c r="F103" s="44"/>
      <c r="G103" s="45"/>
      <c r="H103" s="46"/>
      <c r="I103" s="46"/>
      <c r="J103" s="47"/>
      <c r="K103" s="47"/>
      <c r="L103" s="48"/>
      <c r="M103" s="49"/>
      <c r="N103" s="50"/>
    </row>
    <row r="104" spans="1:14" ht="19" x14ac:dyDescent="0.2">
      <c r="A104" s="40"/>
      <c r="B104" s="41"/>
      <c r="C104" s="42"/>
      <c r="D104" s="51"/>
      <c r="E104" s="44"/>
      <c r="F104" s="44"/>
      <c r="G104" s="45"/>
      <c r="H104" s="46"/>
      <c r="I104" s="46"/>
      <c r="J104" s="47"/>
      <c r="K104" s="47"/>
      <c r="L104" s="48"/>
      <c r="M104" s="49"/>
      <c r="N104" s="50"/>
    </row>
    <row r="105" spans="1:14" ht="19" x14ac:dyDescent="0.2">
      <c r="A105" s="40"/>
      <c r="B105" s="41"/>
      <c r="C105" s="42"/>
      <c r="D105" s="52"/>
      <c r="E105" s="44"/>
      <c r="F105" s="44"/>
      <c r="G105" s="45"/>
      <c r="H105" s="46"/>
      <c r="I105" s="46"/>
      <c r="J105" s="47"/>
      <c r="K105" s="53"/>
      <c r="L105" s="48"/>
      <c r="M105" s="49"/>
      <c r="N105" s="50"/>
    </row>
    <row r="106" spans="1:14" ht="19" x14ac:dyDescent="0.2">
      <c r="A106" s="40"/>
      <c r="B106" s="41"/>
      <c r="C106" s="42"/>
      <c r="D106" s="54"/>
      <c r="E106" s="44"/>
      <c r="F106" s="44"/>
      <c r="G106" s="45"/>
      <c r="H106" s="46"/>
      <c r="I106" s="46"/>
      <c r="J106" s="47"/>
      <c r="K106" s="47"/>
      <c r="L106" s="48"/>
      <c r="M106" s="49"/>
      <c r="N106" s="50"/>
    </row>
    <row r="107" spans="1:14" ht="19" x14ac:dyDescent="0.2">
      <c r="A107" s="40"/>
      <c r="B107" s="41"/>
      <c r="C107" s="42"/>
      <c r="D107" s="54"/>
      <c r="E107" s="44"/>
      <c r="F107" s="44"/>
      <c r="G107" s="45"/>
      <c r="H107" s="46"/>
      <c r="I107" s="46"/>
      <c r="J107" s="47"/>
      <c r="K107" s="47"/>
      <c r="L107" s="48"/>
      <c r="M107" s="49"/>
      <c r="N107" s="50"/>
    </row>
    <row r="108" spans="1:14" ht="19" x14ac:dyDescent="0.2">
      <c r="A108" s="40"/>
      <c r="B108" s="41"/>
      <c r="C108" s="42"/>
      <c r="D108" s="54"/>
      <c r="E108" s="44"/>
      <c r="F108" s="44"/>
      <c r="G108" s="45"/>
      <c r="H108" s="46"/>
      <c r="I108" s="46"/>
      <c r="J108" s="47"/>
      <c r="K108" s="47"/>
      <c r="L108" s="48"/>
      <c r="M108" s="49"/>
      <c r="N108" s="50"/>
    </row>
    <row r="109" spans="1:14" ht="19" x14ac:dyDescent="0.2">
      <c r="A109" s="40"/>
      <c r="B109" s="54"/>
      <c r="C109" s="42"/>
      <c r="D109" s="54"/>
      <c r="E109" s="44"/>
      <c r="F109" s="44"/>
      <c r="G109" s="45"/>
      <c r="H109" s="46"/>
      <c r="I109" s="46"/>
      <c r="J109" s="47"/>
      <c r="K109" s="47"/>
      <c r="L109" s="55"/>
      <c r="M109" s="49"/>
      <c r="N109" s="50"/>
    </row>
    <row r="110" spans="1:14" ht="19" x14ac:dyDescent="0.2">
      <c r="A110" s="40"/>
      <c r="B110" s="54"/>
      <c r="C110" s="42"/>
      <c r="D110" s="54"/>
      <c r="E110" s="44"/>
      <c r="F110" s="44"/>
      <c r="G110" s="56"/>
      <c r="H110" s="57"/>
      <c r="I110" s="57"/>
      <c r="J110" s="47"/>
      <c r="K110" s="53"/>
      <c r="L110" s="55"/>
      <c r="M110" s="49"/>
      <c r="N110" s="50"/>
    </row>
    <row r="111" spans="1:14" ht="19" x14ac:dyDescent="0.2">
      <c r="A111" s="40"/>
      <c r="B111" s="54"/>
      <c r="C111" s="42"/>
      <c r="D111" s="54"/>
      <c r="E111" s="44"/>
      <c r="F111" s="44"/>
      <c r="G111" s="45"/>
      <c r="H111" s="46"/>
      <c r="I111" s="46"/>
      <c r="J111" s="47"/>
      <c r="K111" s="47"/>
      <c r="L111" s="55"/>
      <c r="M111" s="49"/>
      <c r="N111" s="50"/>
    </row>
    <row r="112" spans="1:14" ht="19" x14ac:dyDescent="0.2">
      <c r="A112" s="40"/>
      <c r="B112" s="43"/>
      <c r="C112" s="42"/>
      <c r="D112" s="54"/>
      <c r="E112" s="44"/>
      <c r="F112" s="44"/>
      <c r="G112" s="45"/>
      <c r="H112" s="46"/>
      <c r="I112" s="46"/>
      <c r="J112" s="47"/>
      <c r="K112" s="47"/>
      <c r="L112" s="55"/>
      <c r="M112" s="49"/>
      <c r="N112" s="50"/>
    </row>
    <row r="113" spans="1:14" ht="19" x14ac:dyDescent="0.2">
      <c r="A113" s="40"/>
      <c r="B113" s="43"/>
      <c r="C113" s="42"/>
      <c r="D113" s="54"/>
      <c r="E113" s="44"/>
      <c r="F113" s="44"/>
      <c r="G113" s="45"/>
      <c r="H113" s="46"/>
      <c r="I113" s="46"/>
      <c r="J113" s="47"/>
      <c r="K113" s="47"/>
      <c r="L113" s="55"/>
      <c r="M113" s="49"/>
      <c r="N113" s="50"/>
    </row>
    <row r="114" spans="1:14" ht="19" x14ac:dyDescent="0.2">
      <c r="A114" s="40"/>
      <c r="B114" s="54"/>
      <c r="C114" s="42"/>
      <c r="D114" s="54"/>
      <c r="E114" s="44"/>
      <c r="F114" s="44"/>
      <c r="G114" s="45"/>
      <c r="H114" s="46"/>
      <c r="I114" s="46"/>
      <c r="J114" s="47"/>
      <c r="K114" s="58"/>
      <c r="L114" s="55"/>
      <c r="M114" s="49"/>
      <c r="N114" s="50"/>
    </row>
    <row r="115" spans="1:14" ht="19" x14ac:dyDescent="0.2">
      <c r="A115" s="40"/>
      <c r="B115" s="54"/>
      <c r="C115" s="42"/>
      <c r="D115" s="54"/>
      <c r="E115" s="44"/>
      <c r="F115" s="44"/>
      <c r="G115" s="45"/>
      <c r="H115" s="46"/>
      <c r="I115" s="46"/>
      <c r="J115" s="47"/>
      <c r="K115" s="58"/>
      <c r="L115" s="55"/>
      <c r="M115" s="49"/>
      <c r="N115" s="50"/>
    </row>
    <row r="116" spans="1:14" ht="19" x14ac:dyDescent="0.2">
      <c r="A116" s="40"/>
      <c r="B116" s="54"/>
      <c r="C116" s="42"/>
      <c r="D116" s="54"/>
      <c r="E116" s="44"/>
      <c r="F116" s="44"/>
      <c r="G116" s="45"/>
      <c r="H116" s="46"/>
      <c r="I116" s="46"/>
      <c r="J116" s="47"/>
      <c r="K116" s="58"/>
      <c r="L116" s="55"/>
      <c r="M116" s="49"/>
      <c r="N116" s="50"/>
    </row>
    <row r="117" spans="1:14" ht="19" x14ac:dyDescent="0.2">
      <c r="A117" s="40"/>
      <c r="B117" s="54"/>
      <c r="C117" s="42"/>
      <c r="D117" s="54"/>
      <c r="E117" s="44"/>
      <c r="F117" s="44"/>
      <c r="G117" s="45"/>
      <c r="H117" s="46"/>
      <c r="I117" s="46"/>
      <c r="J117" s="47"/>
      <c r="K117" s="59"/>
      <c r="L117" s="55"/>
      <c r="M117" s="49"/>
      <c r="N117" s="50"/>
    </row>
    <row r="118" spans="1:14" ht="19" x14ac:dyDescent="0.2">
      <c r="A118" s="40"/>
      <c r="B118" s="43"/>
      <c r="C118" s="42"/>
      <c r="D118" s="54"/>
      <c r="E118" s="44"/>
      <c r="F118" s="44"/>
      <c r="G118" s="45"/>
      <c r="H118" s="46"/>
      <c r="I118" s="46"/>
      <c r="J118" s="47"/>
      <c r="K118" s="59"/>
      <c r="L118" s="55"/>
      <c r="M118" s="49"/>
      <c r="N118" s="50"/>
    </row>
    <row r="119" spans="1:14" ht="19" x14ac:dyDescent="0.2">
      <c r="A119" s="40"/>
      <c r="B119" s="54"/>
      <c r="C119" s="42"/>
      <c r="D119" s="60"/>
      <c r="E119" s="44"/>
      <c r="F119" s="44"/>
      <c r="G119" s="45"/>
      <c r="H119" s="46"/>
      <c r="I119" s="46"/>
      <c r="J119" s="47"/>
      <c r="K119" s="59"/>
      <c r="L119" s="55"/>
      <c r="M119" s="49"/>
      <c r="N119" s="50"/>
    </row>
    <row r="120" spans="1:14" ht="19" x14ac:dyDescent="0.2">
      <c r="A120" s="40"/>
      <c r="B120" s="54"/>
      <c r="C120" s="42"/>
      <c r="D120" s="51"/>
      <c r="E120" s="44"/>
      <c r="F120" s="44"/>
      <c r="G120" s="45"/>
      <c r="H120" s="46"/>
      <c r="I120" s="46"/>
      <c r="J120" s="47"/>
      <c r="K120" s="59"/>
      <c r="L120" s="55"/>
      <c r="M120" s="49"/>
      <c r="N120" s="50"/>
    </row>
    <row r="121" spans="1:14" ht="19" x14ac:dyDescent="0.2">
      <c r="A121" s="40"/>
      <c r="B121" s="54"/>
      <c r="C121" s="42"/>
      <c r="D121" s="54"/>
      <c r="E121" s="44"/>
      <c r="F121" s="44"/>
      <c r="G121" s="45"/>
      <c r="H121" s="46"/>
      <c r="I121" s="46"/>
      <c r="J121" s="47"/>
      <c r="K121" s="61"/>
      <c r="L121" s="55"/>
      <c r="M121" s="49"/>
      <c r="N121" s="50"/>
    </row>
    <row r="122" spans="1:14" ht="19" x14ac:dyDescent="0.2">
      <c r="A122" s="40"/>
      <c r="B122" s="54"/>
      <c r="C122" s="42"/>
      <c r="D122" s="54"/>
      <c r="E122" s="44"/>
      <c r="F122" s="44"/>
      <c r="G122" s="45"/>
      <c r="H122" s="46"/>
      <c r="I122" s="46"/>
      <c r="J122" s="47"/>
      <c r="K122" s="61"/>
      <c r="L122" s="48"/>
      <c r="M122" s="49"/>
      <c r="N122" s="50"/>
    </row>
    <row r="123" spans="1:14" ht="19" x14ac:dyDescent="0.2">
      <c r="A123" s="40"/>
      <c r="B123" s="54"/>
      <c r="C123" s="42"/>
      <c r="D123" s="54"/>
      <c r="E123" s="44"/>
      <c r="F123" s="44"/>
      <c r="G123" s="45"/>
      <c r="H123" s="46"/>
      <c r="I123" s="46"/>
      <c r="J123" s="47"/>
      <c r="K123" s="61"/>
      <c r="L123" s="55"/>
      <c r="M123" s="49"/>
      <c r="N123" s="50"/>
    </row>
    <row r="124" spans="1:14" ht="19" x14ac:dyDescent="0.2">
      <c r="A124" s="40"/>
      <c r="B124" s="54"/>
      <c r="C124" s="42"/>
      <c r="D124" s="54"/>
      <c r="E124" s="44"/>
      <c r="F124" s="44"/>
      <c r="G124" s="45"/>
      <c r="H124" s="46"/>
      <c r="I124" s="46"/>
      <c r="J124" s="47"/>
      <c r="K124" s="61"/>
      <c r="L124" s="55"/>
      <c r="M124" s="49"/>
      <c r="N124" s="50"/>
    </row>
    <row r="125" spans="1:14" ht="19" x14ac:dyDescent="0.2">
      <c r="A125" s="40"/>
      <c r="B125" s="54"/>
      <c r="C125" s="62"/>
      <c r="D125" s="63"/>
      <c r="E125" s="44"/>
      <c r="F125" s="44"/>
      <c r="G125" s="45"/>
      <c r="H125" s="46"/>
      <c r="I125" s="46"/>
      <c r="J125" s="47"/>
      <c r="K125" s="59"/>
      <c r="L125" s="48"/>
      <c r="M125" s="49"/>
      <c r="N125" s="50"/>
    </row>
    <row r="126" spans="1:14" ht="19" x14ac:dyDescent="0.2">
      <c r="A126" s="40"/>
      <c r="B126" s="54"/>
      <c r="C126" s="42"/>
      <c r="D126" s="54"/>
      <c r="E126" s="44"/>
      <c r="F126" s="44"/>
      <c r="G126" s="45"/>
      <c r="H126" s="46"/>
      <c r="I126" s="46"/>
      <c r="J126" s="47"/>
      <c r="K126" s="61"/>
      <c r="L126" s="55"/>
      <c r="M126" s="49"/>
      <c r="N126" s="50"/>
    </row>
    <row r="127" spans="1:14" ht="19" x14ac:dyDescent="0.2">
      <c r="A127" s="40"/>
      <c r="B127" s="43"/>
      <c r="C127" s="42"/>
      <c r="D127" s="54"/>
      <c r="E127" s="44"/>
      <c r="F127" s="44"/>
      <c r="G127" s="45"/>
      <c r="H127" s="46"/>
      <c r="I127" s="46"/>
      <c r="J127" s="47"/>
      <c r="K127" s="61"/>
      <c r="L127" s="48"/>
      <c r="M127" s="49"/>
      <c r="N127" s="50"/>
    </row>
    <row r="128" spans="1:14" ht="19" x14ac:dyDescent="0.2">
      <c r="A128" s="40"/>
      <c r="B128" s="54"/>
      <c r="C128" s="42"/>
      <c r="D128" s="54"/>
      <c r="E128" s="44"/>
      <c r="F128" s="44"/>
      <c r="G128" s="45"/>
      <c r="H128" s="46"/>
      <c r="I128" s="46"/>
      <c r="J128" s="47"/>
      <c r="K128" s="58"/>
      <c r="L128" s="55"/>
      <c r="M128" s="49"/>
      <c r="N128" s="50"/>
    </row>
    <row r="129" spans="1:14" ht="19" x14ac:dyDescent="0.2">
      <c r="A129" s="40"/>
      <c r="B129" s="54"/>
      <c r="C129" s="42"/>
      <c r="D129" s="54"/>
      <c r="E129" s="44"/>
      <c r="F129" s="44"/>
      <c r="G129" s="45"/>
      <c r="H129" s="46"/>
      <c r="I129" s="46"/>
      <c r="J129" s="47"/>
      <c r="K129" s="59"/>
      <c r="L129" s="55"/>
      <c r="M129" s="49"/>
      <c r="N129" s="50"/>
    </row>
    <row r="130" spans="1:14" ht="19" x14ac:dyDescent="0.2">
      <c r="A130" s="40"/>
      <c r="B130" s="54"/>
      <c r="C130" s="42"/>
      <c r="D130" s="54"/>
      <c r="E130" s="44"/>
      <c r="F130" s="44"/>
      <c r="G130" s="45"/>
      <c r="H130" s="46"/>
      <c r="I130" s="46"/>
      <c r="J130" s="47"/>
      <c r="K130" s="61"/>
      <c r="L130" s="55"/>
      <c r="M130" s="49"/>
      <c r="N130" s="50"/>
    </row>
    <row r="131" spans="1:14" ht="19" x14ac:dyDescent="0.2">
      <c r="A131" s="40"/>
      <c r="B131" s="54"/>
      <c r="C131" s="42"/>
      <c r="D131" s="54"/>
      <c r="E131" s="44"/>
      <c r="F131" s="44"/>
      <c r="G131" s="45"/>
      <c r="H131" s="46"/>
      <c r="I131" s="46"/>
      <c r="J131" s="47"/>
      <c r="K131" s="59"/>
      <c r="L131" s="55"/>
      <c r="M131" s="49"/>
      <c r="N131" s="50"/>
    </row>
    <row r="132" spans="1:14" ht="19" x14ac:dyDescent="0.2">
      <c r="A132" s="40"/>
      <c r="B132" s="54"/>
      <c r="C132" s="42"/>
      <c r="D132" s="54"/>
      <c r="E132" s="44"/>
      <c r="F132" s="44"/>
      <c r="G132" s="45"/>
      <c r="H132" s="46"/>
      <c r="I132" s="46"/>
      <c r="J132" s="47"/>
      <c r="K132" s="59"/>
      <c r="L132" s="55"/>
      <c r="M132" s="49"/>
      <c r="N132" s="50"/>
    </row>
    <row r="133" spans="1:14" ht="19" x14ac:dyDescent="0.2">
      <c r="A133" s="40"/>
      <c r="B133" s="54"/>
      <c r="C133" s="42"/>
      <c r="D133" s="54"/>
      <c r="E133" s="44"/>
      <c r="F133" s="44"/>
      <c r="G133" s="45"/>
      <c r="H133" s="46"/>
      <c r="I133" s="46"/>
      <c r="J133" s="47"/>
      <c r="K133" s="59"/>
      <c r="L133" s="55"/>
      <c r="M133" s="49"/>
      <c r="N133" s="50"/>
    </row>
    <row r="134" spans="1:14" ht="19" x14ac:dyDescent="0.2">
      <c r="A134" s="40"/>
      <c r="B134" s="54"/>
      <c r="C134" s="42"/>
      <c r="D134" s="52"/>
      <c r="E134" s="44"/>
      <c r="F134" s="44"/>
      <c r="G134" s="45"/>
      <c r="H134" s="46"/>
      <c r="I134" s="46"/>
      <c r="J134" s="47"/>
      <c r="K134" s="61"/>
      <c r="L134" s="55"/>
      <c r="M134" s="49"/>
      <c r="N134" s="50"/>
    </row>
    <row r="135" spans="1:14" ht="19" x14ac:dyDescent="0.2">
      <c r="A135" s="40"/>
      <c r="B135" s="54"/>
      <c r="C135" s="64"/>
      <c r="D135" s="43"/>
      <c r="E135" s="44"/>
      <c r="F135" s="44"/>
      <c r="G135" s="45"/>
      <c r="H135" s="46"/>
      <c r="I135" s="46"/>
      <c r="J135" s="47"/>
      <c r="K135" s="59"/>
      <c r="L135" s="48"/>
      <c r="M135" s="49"/>
      <c r="N135" s="50"/>
    </row>
    <row r="136" spans="1:14" ht="19" x14ac:dyDescent="0.2">
      <c r="A136" s="40"/>
      <c r="B136" s="43"/>
      <c r="C136" s="42"/>
      <c r="D136" s="54"/>
      <c r="E136" s="44"/>
      <c r="F136" s="44"/>
      <c r="G136" s="45"/>
      <c r="H136" s="46"/>
      <c r="I136" s="46"/>
      <c r="J136" s="47"/>
      <c r="K136" s="59"/>
      <c r="L136" s="55"/>
      <c r="M136" s="49"/>
      <c r="N136" s="50"/>
    </row>
    <row r="137" spans="1:14" ht="19" x14ac:dyDescent="0.2">
      <c r="A137" s="40"/>
      <c r="B137" s="54"/>
      <c r="C137" s="42"/>
      <c r="D137" s="54"/>
      <c r="E137" s="44"/>
      <c r="F137" s="44"/>
      <c r="G137" s="45"/>
      <c r="H137" s="46"/>
      <c r="I137" s="46"/>
      <c r="J137" s="47"/>
      <c r="K137" s="59"/>
      <c r="L137" s="55"/>
      <c r="M137" s="49"/>
      <c r="N137" s="50"/>
    </row>
    <row r="138" spans="1:14" ht="19" x14ac:dyDescent="0.2">
      <c r="A138" s="40"/>
      <c r="B138" s="54"/>
      <c r="C138" s="42"/>
      <c r="D138" s="54"/>
      <c r="E138" s="44"/>
      <c r="F138" s="44"/>
      <c r="G138" s="45"/>
      <c r="H138" s="46"/>
      <c r="I138" s="46"/>
      <c r="J138" s="47"/>
      <c r="K138" s="59"/>
      <c r="L138" s="55"/>
      <c r="M138" s="49"/>
      <c r="N138" s="50"/>
    </row>
    <row r="139" spans="1:14" ht="19" x14ac:dyDescent="0.2">
      <c r="A139" s="40"/>
      <c r="B139" s="54"/>
      <c r="C139" s="42"/>
      <c r="D139" s="54"/>
      <c r="E139" s="44"/>
      <c r="F139" s="44"/>
      <c r="G139" s="45"/>
      <c r="H139" s="46"/>
      <c r="I139" s="46"/>
      <c r="J139" s="47"/>
      <c r="K139" s="61"/>
      <c r="L139" s="48"/>
      <c r="M139" s="49"/>
      <c r="N139" s="50"/>
    </row>
    <row r="140" spans="1:14" ht="19" x14ac:dyDescent="0.2">
      <c r="A140" s="40"/>
      <c r="B140" s="54"/>
      <c r="C140" s="42"/>
      <c r="D140" s="54"/>
      <c r="E140" s="44"/>
      <c r="F140" s="44"/>
      <c r="G140" s="45"/>
      <c r="H140" s="46"/>
      <c r="I140" s="46"/>
      <c r="J140" s="47"/>
      <c r="K140" s="59"/>
      <c r="L140" s="55"/>
      <c r="M140" s="49"/>
      <c r="N140" s="50"/>
    </row>
    <row r="141" spans="1:14" ht="19" x14ac:dyDescent="0.2">
      <c r="A141" s="40"/>
      <c r="B141" s="54"/>
      <c r="C141" s="42"/>
      <c r="D141" s="54"/>
      <c r="E141" s="44"/>
      <c r="F141" s="44"/>
      <c r="G141" s="45"/>
      <c r="H141" s="46"/>
      <c r="I141" s="46"/>
      <c r="J141" s="47"/>
      <c r="K141" s="61"/>
      <c r="L141" s="55"/>
      <c r="M141" s="49"/>
      <c r="N141" s="50"/>
    </row>
    <row r="142" spans="1:14" ht="19" x14ac:dyDescent="0.2">
      <c r="A142" s="40"/>
      <c r="B142" s="54"/>
      <c r="C142" s="42"/>
      <c r="D142" s="63"/>
      <c r="E142" s="44"/>
      <c r="F142" s="44"/>
      <c r="G142" s="45"/>
      <c r="H142" s="46"/>
      <c r="I142" s="46"/>
      <c r="J142" s="47"/>
      <c r="K142" s="59"/>
      <c r="L142" s="55"/>
      <c r="M142" s="49"/>
      <c r="N142" s="50"/>
    </row>
    <row r="143" spans="1:14" ht="19" x14ac:dyDescent="0.2">
      <c r="A143" s="40"/>
      <c r="B143" s="54"/>
      <c r="C143" s="42"/>
      <c r="D143" s="54"/>
      <c r="E143" s="44"/>
      <c r="F143" s="44"/>
      <c r="G143" s="45"/>
      <c r="H143" s="46"/>
      <c r="I143" s="46"/>
      <c r="J143" s="47"/>
      <c r="K143" s="59"/>
      <c r="L143" s="55"/>
      <c r="M143" s="49"/>
      <c r="N143" s="50"/>
    </row>
    <row r="144" spans="1:14" ht="19" x14ac:dyDescent="0.2">
      <c r="A144" s="40"/>
      <c r="B144" s="54"/>
      <c r="C144" s="42"/>
      <c r="D144" s="43"/>
      <c r="E144" s="44"/>
      <c r="F144" s="44"/>
      <c r="G144" s="45"/>
      <c r="H144" s="46"/>
      <c r="I144" s="46"/>
      <c r="J144" s="47"/>
      <c r="K144" s="59"/>
      <c r="L144" s="55"/>
      <c r="M144" s="49"/>
      <c r="N144" s="50"/>
    </row>
    <row r="145" spans="1:14" ht="19" x14ac:dyDescent="0.2">
      <c r="A145" s="40"/>
      <c r="B145" s="54"/>
      <c r="C145" s="42"/>
      <c r="D145" s="51"/>
      <c r="E145" s="44"/>
      <c r="F145" s="44"/>
      <c r="G145" s="45"/>
      <c r="H145" s="46"/>
      <c r="I145" s="46"/>
      <c r="J145" s="47"/>
      <c r="K145" s="59"/>
      <c r="L145" s="55"/>
      <c r="M145" s="49"/>
      <c r="N145" s="50"/>
    </row>
    <row r="146" spans="1:14" ht="19" x14ac:dyDescent="0.2">
      <c r="A146" s="40"/>
      <c r="B146" s="54"/>
      <c r="C146" s="42"/>
      <c r="D146" s="43"/>
      <c r="E146" s="44"/>
      <c r="F146" s="44"/>
      <c r="G146" s="45"/>
      <c r="H146" s="46"/>
      <c r="I146" s="46"/>
      <c r="J146" s="47"/>
      <c r="K146" s="59"/>
      <c r="L146" s="55"/>
      <c r="M146" s="49"/>
      <c r="N146" s="50"/>
    </row>
    <row r="147" spans="1:14" ht="19" x14ac:dyDescent="0.2">
      <c r="A147" s="40"/>
      <c r="B147" s="54"/>
      <c r="C147" s="42"/>
      <c r="D147" s="43"/>
      <c r="E147" s="44"/>
      <c r="F147" s="44"/>
      <c r="G147" s="45"/>
      <c r="H147" s="46"/>
      <c r="I147" s="46"/>
      <c r="J147" s="47"/>
      <c r="K147" s="59"/>
      <c r="L147" s="55"/>
      <c r="M147" s="49"/>
      <c r="N147" s="50"/>
    </row>
    <row r="148" spans="1:14" ht="19" x14ac:dyDescent="0.2">
      <c r="A148" s="40"/>
      <c r="B148" s="54"/>
      <c r="C148" s="42"/>
      <c r="D148" s="54"/>
      <c r="E148" s="44"/>
      <c r="F148" s="44"/>
      <c r="G148" s="45"/>
      <c r="H148" s="46"/>
      <c r="I148" s="46"/>
      <c r="J148" s="47"/>
      <c r="K148" s="59"/>
      <c r="L148" s="55"/>
      <c r="M148" s="49"/>
      <c r="N148" s="50"/>
    </row>
    <row r="149" spans="1:14" ht="19" x14ac:dyDescent="0.2">
      <c r="A149" s="40"/>
      <c r="B149" s="54"/>
      <c r="C149" s="42"/>
      <c r="D149" s="52"/>
      <c r="E149" s="44"/>
      <c r="F149" s="44"/>
      <c r="G149" s="45"/>
      <c r="H149" s="46"/>
      <c r="I149" s="46"/>
      <c r="J149" s="47"/>
      <c r="K149" s="59"/>
      <c r="L149" s="55"/>
      <c r="M149" s="49"/>
      <c r="N149" s="50"/>
    </row>
    <row r="150" spans="1:14" ht="19" x14ac:dyDescent="0.2">
      <c r="A150" s="40"/>
      <c r="B150" s="54"/>
      <c r="C150" s="42"/>
      <c r="D150" s="54"/>
      <c r="E150" s="44"/>
      <c r="F150" s="44"/>
      <c r="G150" s="45"/>
      <c r="H150" s="46"/>
      <c r="I150" s="46"/>
      <c r="J150" s="47"/>
      <c r="K150" s="59"/>
      <c r="L150" s="55"/>
      <c r="M150" s="49"/>
      <c r="N150" s="50"/>
    </row>
    <row r="151" spans="1:14" ht="19" x14ac:dyDescent="0.2">
      <c r="A151" s="40"/>
      <c r="B151" s="54"/>
      <c r="C151" s="42"/>
      <c r="D151" s="54"/>
      <c r="E151" s="44"/>
      <c r="F151" s="44"/>
      <c r="G151" s="45"/>
      <c r="H151" s="46"/>
      <c r="I151" s="46"/>
      <c r="J151" s="47"/>
      <c r="K151" s="59"/>
      <c r="L151" s="55"/>
      <c r="M151" s="49"/>
      <c r="N151" s="50"/>
    </row>
    <row r="152" spans="1:14" ht="19" x14ac:dyDescent="0.2">
      <c r="A152" s="40"/>
      <c r="B152" s="54"/>
      <c r="C152" s="42"/>
      <c r="D152" s="54"/>
      <c r="E152" s="44"/>
      <c r="F152" s="44"/>
      <c r="G152" s="45"/>
      <c r="H152" s="46"/>
      <c r="I152" s="46"/>
      <c r="J152" s="47"/>
      <c r="K152" s="59"/>
      <c r="L152" s="55"/>
      <c r="M152" s="49"/>
      <c r="N152" s="50"/>
    </row>
    <row r="153" spans="1:14" ht="19" x14ac:dyDescent="0.2">
      <c r="A153" s="40"/>
      <c r="B153"/>
      <c r="C153"/>
      <c r="D153" s="54"/>
      <c r="E153" s="44"/>
      <c r="F153" s="44"/>
      <c r="G153" s="45"/>
      <c r="H153" s="46"/>
      <c r="I153" s="46"/>
      <c r="J153"/>
      <c r="K153"/>
      <c r="L153" s="55"/>
      <c r="M153"/>
      <c r="N153" s="50"/>
    </row>
    <row r="154" spans="1:14" ht="19" x14ac:dyDescent="0.2">
      <c r="A154" s="40"/>
      <c r="B154"/>
      <c r="C154"/>
      <c r="D154" s="54"/>
      <c r="E154" s="44"/>
      <c r="F154" s="44"/>
      <c r="G154" s="45"/>
      <c r="H154" s="46"/>
      <c r="I154" s="46"/>
      <c r="J154"/>
      <c r="K154"/>
      <c r="L154" s="55"/>
      <c r="M154"/>
      <c r="N154" s="50"/>
    </row>
    <row r="155" spans="1:14" ht="19" x14ac:dyDescent="0.2">
      <c r="A155" s="40"/>
      <c r="B155"/>
      <c r="C155"/>
      <c r="D155" s="54"/>
      <c r="E155" s="44"/>
      <c r="F155" s="44"/>
      <c r="G155" s="45"/>
      <c r="H155" s="46"/>
      <c r="I155" s="46"/>
      <c r="J155"/>
      <c r="K155"/>
      <c r="L155" s="55"/>
      <c r="M155"/>
      <c r="N155" s="50"/>
    </row>
    <row r="156" spans="1:14" ht="19" x14ac:dyDescent="0.2">
      <c r="A156" s="40"/>
      <c r="B156"/>
      <c r="C156"/>
      <c r="D156" s="54"/>
      <c r="E156" s="44"/>
      <c r="F156" s="44"/>
      <c r="G156" s="45"/>
      <c r="H156" s="46"/>
      <c r="I156" s="46"/>
      <c r="J156"/>
      <c r="K156"/>
      <c r="L156" s="55"/>
      <c r="M156"/>
      <c r="N156" s="50"/>
    </row>
    <row r="157" spans="1:14" ht="19" x14ac:dyDescent="0.2">
      <c r="A157" s="40"/>
      <c r="B157"/>
      <c r="C157"/>
      <c r="D157" s="54"/>
      <c r="E157" s="44"/>
      <c r="F157" s="44"/>
      <c r="G157" s="45"/>
      <c r="H157" s="46"/>
      <c r="I157" s="46"/>
      <c r="J157"/>
      <c r="K157"/>
      <c r="L157" s="55"/>
      <c r="M157"/>
      <c r="N157" s="50"/>
    </row>
    <row r="158" spans="1:14" ht="19" x14ac:dyDescent="0.2">
      <c r="A158" s="40"/>
      <c r="B158"/>
      <c r="C158"/>
      <c r="D158" s="54"/>
      <c r="E158" s="44"/>
      <c r="F158" s="44"/>
      <c r="G158" s="45"/>
      <c r="H158" s="46"/>
      <c r="I158" s="46"/>
      <c r="J158"/>
      <c r="K158"/>
      <c r="L158" s="55"/>
      <c r="M158"/>
      <c r="N158" s="50"/>
    </row>
    <row r="159" spans="1:14" ht="19" x14ac:dyDescent="0.2">
      <c r="A159" s="40"/>
      <c r="B159"/>
      <c r="C159"/>
      <c r="D159" s="54"/>
      <c r="E159" s="44"/>
      <c r="F159" s="44"/>
      <c r="G159" s="45"/>
      <c r="H159" s="46"/>
      <c r="I159" s="46"/>
      <c r="J159"/>
      <c r="K159"/>
      <c r="L159" s="55"/>
      <c r="M159"/>
      <c r="N159" s="50"/>
    </row>
    <row r="160" spans="1:14" ht="19" x14ac:dyDescent="0.2">
      <c r="A160" s="40"/>
      <c r="B160"/>
      <c r="C160"/>
      <c r="D160" s="54"/>
      <c r="E160" s="44"/>
      <c r="F160" s="44"/>
      <c r="G160" s="45"/>
      <c r="H160" s="46"/>
      <c r="I160" s="46"/>
      <c r="J160"/>
      <c r="K160"/>
      <c r="L160" s="55"/>
      <c r="M160"/>
      <c r="N160" s="50"/>
    </row>
    <row r="161" spans="1:14" ht="19" x14ac:dyDescent="0.2">
      <c r="A161" s="40"/>
      <c r="B161"/>
      <c r="C161"/>
      <c r="D161" s="54"/>
      <c r="E161" s="44"/>
      <c r="F161" s="44"/>
      <c r="G161" s="45"/>
      <c r="H161" s="46"/>
      <c r="I161" s="46"/>
      <c r="J161"/>
      <c r="K161"/>
      <c r="L161" s="55"/>
      <c r="M161"/>
      <c r="N161" s="50"/>
    </row>
    <row r="162" spans="1:14" ht="19" x14ac:dyDescent="0.2">
      <c r="A162" s="40"/>
      <c r="B162"/>
      <c r="C162"/>
      <c r="D162" s="54"/>
      <c r="E162" s="44"/>
      <c r="F162" s="44"/>
      <c r="G162" s="45"/>
      <c r="H162" s="46"/>
      <c r="I162" s="46"/>
      <c r="J162"/>
      <c r="K162"/>
      <c r="L162" s="55"/>
      <c r="M162"/>
      <c r="N162" s="50"/>
    </row>
    <row r="163" spans="1:14" ht="19" x14ac:dyDescent="0.2">
      <c r="A163" s="40"/>
      <c r="B163"/>
      <c r="C163"/>
      <c r="D163" s="54"/>
      <c r="E163" s="44"/>
      <c r="F163" s="44"/>
      <c r="G163" s="45"/>
      <c r="H163" s="46"/>
      <c r="I163" s="46"/>
      <c r="J163"/>
      <c r="K163"/>
      <c r="L163" s="55"/>
      <c r="M163"/>
      <c r="N163" s="50"/>
    </row>
    <row r="164" spans="1:14" ht="19" x14ac:dyDescent="0.2">
      <c r="A164" s="40"/>
      <c r="B164"/>
      <c r="C164"/>
      <c r="D164" s="54"/>
      <c r="E164" s="44"/>
      <c r="F164" s="44"/>
      <c r="G164" s="45"/>
      <c r="H164" s="46"/>
      <c r="I164" s="46"/>
      <c r="J164"/>
      <c r="K164"/>
      <c r="L164" s="55"/>
      <c r="M164"/>
      <c r="N164" s="50"/>
    </row>
    <row r="165" spans="1:14" ht="19" x14ac:dyDescent="0.2">
      <c r="A165" s="40"/>
      <c r="B165"/>
      <c r="C165"/>
      <c r="D165" s="54"/>
      <c r="E165" s="44"/>
      <c r="F165" s="44"/>
      <c r="G165" s="45"/>
      <c r="H165" s="46"/>
      <c r="I165" s="46"/>
      <c r="J165"/>
      <c r="K165"/>
      <c r="L165" s="55"/>
      <c r="M165"/>
      <c r="N165" s="50"/>
    </row>
    <row r="166" spans="1:14" ht="19" x14ac:dyDescent="0.2">
      <c r="A166" s="40"/>
      <c r="B166"/>
      <c r="C166"/>
      <c r="D166" s="54"/>
      <c r="E166" s="44"/>
      <c r="F166" s="44"/>
      <c r="G166" s="45"/>
      <c r="H166" s="46"/>
      <c r="I166" s="46"/>
      <c r="J166"/>
      <c r="K166"/>
      <c r="L166" s="55"/>
      <c r="M166"/>
      <c r="N166" s="50"/>
    </row>
    <row r="167" spans="1:14" ht="19" x14ac:dyDescent="0.2">
      <c r="A167" s="40"/>
      <c r="B167"/>
      <c r="C167"/>
      <c r="D167" s="54"/>
      <c r="E167" s="44"/>
      <c r="F167" s="44"/>
      <c r="G167" s="45"/>
      <c r="H167" s="46"/>
      <c r="I167" s="46"/>
      <c r="J167"/>
      <c r="K167"/>
      <c r="L167" s="55"/>
      <c r="M167"/>
      <c r="N167" s="50"/>
    </row>
    <row r="168" spans="1:14" ht="19" x14ac:dyDescent="0.2">
      <c r="A168" s="40"/>
      <c r="B168"/>
      <c r="C168"/>
      <c r="D168" s="54"/>
      <c r="E168" s="44"/>
      <c r="F168" s="44"/>
      <c r="G168" s="45"/>
      <c r="H168" s="46"/>
      <c r="I168" s="46"/>
      <c r="J168"/>
      <c r="K168"/>
      <c r="L168" s="55"/>
      <c r="M168"/>
      <c r="N168" s="50"/>
    </row>
  </sheetData>
  <sheetProtection algorithmName="SHA-512" hashValue="jxApzixDQggqRcQRjYbn5VtK4eKAn6ikqNKZM3jdnsUP3GShMOFbVpQxGTOuflilE5eTUwx9jeK34JuJbLzmdA==" saltValue="YuJ2EoLuKO3bH4zzSN2hYg==" spinCount="100000" sheet="1" objects="1" scenarios="1"/>
  <protectedRanges>
    <protectedRange algorithmName="SHA-512" hashValue="U1IZUL6upfSsdeTICxBKd3F/PW/e34UE9+pYKN5FKmstdn6KLuvZCvVvVyc4c4P4Iov0ydXSbMJn9QS+3MGtlA==" saltValue="br75t2Dk7Z/CjAfa4jBJGg==" spinCount="100000" sqref="C6:E6 G6:H6 J6:K6 P7:AA7 T8:AA8 P8:Q8 P9:AA9 I11:AA11 I7:O9 A15:BF34" name="範囲4"/>
    <protectedRange sqref="A169:N183 T8 I7:I11 T11 A15:V34" name="範囲1"/>
    <protectedRange sqref="C6 G6 J6" name="範囲3"/>
    <protectedRange sqref="A145:J152 L145:L152 N145:N152" name="範囲1_1"/>
  </protectedRanges>
  <dataConsolidate/>
  <mergeCells count="145">
    <mergeCell ref="A17:H18"/>
    <mergeCell ref="I17:O18"/>
    <mergeCell ref="P17:Q18"/>
    <mergeCell ref="R17:V18"/>
    <mergeCell ref="W17:AU18"/>
    <mergeCell ref="A19:H20"/>
    <mergeCell ref="I19:O20"/>
    <mergeCell ref="P19:Q20"/>
    <mergeCell ref="R19:V20"/>
    <mergeCell ref="C6:E6"/>
    <mergeCell ref="G6:H6"/>
    <mergeCell ref="J6:K6"/>
    <mergeCell ref="A7:H7"/>
    <mergeCell ref="I7:AA7"/>
    <mergeCell ref="T10:AA10"/>
    <mergeCell ref="A13:AJ13"/>
    <mergeCell ref="A14:H14"/>
    <mergeCell ref="I14:O14"/>
    <mergeCell ref="P14:Q14"/>
    <mergeCell ref="R14:V14"/>
    <mergeCell ref="W14:AU14"/>
    <mergeCell ref="A11:H11"/>
    <mergeCell ref="I11:S11"/>
    <mergeCell ref="T11:AA11"/>
    <mergeCell ref="A10:H10"/>
    <mergeCell ref="I10:S10"/>
    <mergeCell ref="A8:H8"/>
    <mergeCell ref="I8:Q8"/>
    <mergeCell ref="R8:S8"/>
    <mergeCell ref="T8:AA8"/>
    <mergeCell ref="A9:H9"/>
    <mergeCell ref="I9:AA9"/>
    <mergeCell ref="AW14:AY14"/>
    <mergeCell ref="BE14:BF14"/>
    <mergeCell ref="A15:H16"/>
    <mergeCell ref="I15:O16"/>
    <mergeCell ref="P15:Q16"/>
    <mergeCell ref="R15:V16"/>
    <mergeCell ref="W15:AU16"/>
    <mergeCell ref="AW15:AY16"/>
    <mergeCell ref="BC15:BC16"/>
    <mergeCell ref="BD15:BD16"/>
    <mergeCell ref="BE15:BF16"/>
    <mergeCell ref="AZ14:BB14"/>
    <mergeCell ref="AZ15:BB16"/>
    <mergeCell ref="AV15:AV16"/>
    <mergeCell ref="BE17:BF18"/>
    <mergeCell ref="BC19:BC20"/>
    <mergeCell ref="BD19:BD20"/>
    <mergeCell ref="BE19:BF20"/>
    <mergeCell ref="AW19:AY20"/>
    <mergeCell ref="W21:AU22"/>
    <mergeCell ref="AW17:AY18"/>
    <mergeCell ref="BC17:BC18"/>
    <mergeCell ref="BD17:BD18"/>
    <mergeCell ref="BD21:BD22"/>
    <mergeCell ref="W19:AU20"/>
    <mergeCell ref="BE21:BF22"/>
    <mergeCell ref="AZ17:BB18"/>
    <mergeCell ref="AZ19:BB20"/>
    <mergeCell ref="AV17:AV18"/>
    <mergeCell ref="AV19:AV20"/>
    <mergeCell ref="AV21:AV22"/>
    <mergeCell ref="A21:H22"/>
    <mergeCell ref="I21:O22"/>
    <mergeCell ref="P21:Q22"/>
    <mergeCell ref="R21:V22"/>
    <mergeCell ref="A23:H24"/>
    <mergeCell ref="I23:O24"/>
    <mergeCell ref="P23:Q24"/>
    <mergeCell ref="AZ21:BB22"/>
    <mergeCell ref="AZ23:BB24"/>
    <mergeCell ref="AV23:AV24"/>
    <mergeCell ref="BE25:BF26"/>
    <mergeCell ref="AZ25:BB26"/>
    <mergeCell ref="R23:V24"/>
    <mergeCell ref="W23:AU24"/>
    <mergeCell ref="AW23:AY24"/>
    <mergeCell ref="BC23:BC24"/>
    <mergeCell ref="BD23:BD24"/>
    <mergeCell ref="BE23:BF24"/>
    <mergeCell ref="AW21:AY22"/>
    <mergeCell ref="BC21:BC22"/>
    <mergeCell ref="AV25:AV26"/>
    <mergeCell ref="A25:H26"/>
    <mergeCell ref="I25:O26"/>
    <mergeCell ref="P25:Q26"/>
    <mergeCell ref="R25:V26"/>
    <mergeCell ref="W25:AU26"/>
    <mergeCell ref="AW25:AY26"/>
    <mergeCell ref="BC25:BC26"/>
    <mergeCell ref="BD25:BD26"/>
    <mergeCell ref="AZ27:BB28"/>
    <mergeCell ref="BC27:BC28"/>
    <mergeCell ref="BD27:BD28"/>
    <mergeCell ref="AV27:AV28"/>
    <mergeCell ref="BE27:BF28"/>
    <mergeCell ref="BE36:BF36"/>
    <mergeCell ref="BE37:BF37"/>
    <mergeCell ref="AW35:AY35"/>
    <mergeCell ref="BE35:BF35"/>
    <mergeCell ref="A27:H28"/>
    <mergeCell ref="I27:O28"/>
    <mergeCell ref="P27:Q28"/>
    <mergeCell ref="R27:V28"/>
    <mergeCell ref="W27:AU28"/>
    <mergeCell ref="AW27:AY28"/>
    <mergeCell ref="A35:H35"/>
    <mergeCell ref="I35:O35"/>
    <mergeCell ref="Q35:U35"/>
    <mergeCell ref="V35:AT35"/>
    <mergeCell ref="A29:H30"/>
    <mergeCell ref="I29:O30"/>
    <mergeCell ref="P29:Q30"/>
    <mergeCell ref="R29:V30"/>
    <mergeCell ref="W29:AU30"/>
    <mergeCell ref="AW29:AY30"/>
    <mergeCell ref="BC29:BC30"/>
    <mergeCell ref="AZ33:BB34"/>
    <mergeCell ref="AZ35:BB35"/>
    <mergeCell ref="BE33:BF34"/>
    <mergeCell ref="A33:H34"/>
    <mergeCell ref="I33:O34"/>
    <mergeCell ref="P33:Q34"/>
    <mergeCell ref="R33:V34"/>
    <mergeCell ref="W33:AU34"/>
    <mergeCell ref="AW33:AY34"/>
    <mergeCell ref="BC33:BC34"/>
    <mergeCell ref="BD33:BD34"/>
    <mergeCell ref="AV33:AV34"/>
    <mergeCell ref="BE29:BF30"/>
    <mergeCell ref="A31:H32"/>
    <mergeCell ref="I31:O32"/>
    <mergeCell ref="P31:Q32"/>
    <mergeCell ref="R31:V32"/>
    <mergeCell ref="W31:AU32"/>
    <mergeCell ref="AW31:AY32"/>
    <mergeCell ref="BC31:BC32"/>
    <mergeCell ref="BD31:BD32"/>
    <mergeCell ref="AZ31:BB32"/>
    <mergeCell ref="BE31:BF32"/>
    <mergeCell ref="AZ29:BB30"/>
    <mergeCell ref="BD29:BD30"/>
    <mergeCell ref="AV29:AV30"/>
    <mergeCell ref="AV31:AV32"/>
  </mergeCells>
  <phoneticPr fontId="29"/>
  <conditionalFormatting sqref="D139">
    <cfRule type="expression" dxfId="0" priority="1">
      <formula>P139=0</formula>
    </cfRule>
  </conditionalFormatting>
  <dataValidations count="6">
    <dataValidation type="list" allowBlank="1" showInputMessage="1" showErrorMessage="1" sqref="Q35:U35 JR35:JV35 TN35:TR35 ADJ35:ADN35 ANF35:ANJ35 AXB35:AXF35 BGX35:BHB35 BQT35:BQX35 CAP35:CAT35 CKL35:CKP35 CUH35:CUL35 DED35:DEH35 DNZ35:DOD35 DXV35:DXZ35 EHR35:EHV35 ERN35:ERR35 FBJ35:FBN35 FLF35:FLJ35 FVB35:FVF35 GEX35:GFB35 GOT35:GOX35 GYP35:GYT35 HIL35:HIP35 HSH35:HSL35 ICD35:ICH35 ILZ35:IMD35 IVV35:IVZ35 JFR35:JFV35 JPN35:JPR35 JZJ35:JZN35 KJF35:KJJ35 KTB35:KTF35 LCX35:LDB35 LMT35:LMX35 LWP35:LWT35 MGL35:MGP35 MQH35:MQL35 NAD35:NAH35 NJZ35:NKD35 NTV35:NTZ35 ODR35:ODV35 ONN35:ONR35 OXJ35:OXN35 PHF35:PHJ35 PRB35:PRF35 QAX35:QBB35 QKT35:QKX35 QUP35:QUT35 REL35:REP35 ROH35:ROL35 RYD35:RYH35 SHZ35:SID35 SRV35:SRZ35 TBR35:TBV35 TLN35:TLR35 TVJ35:TVN35 UFF35:UFJ35 UPB35:UPF35 UYX35:UZB35 VIT35:VIX35 VSP35:VST35 WCL35:WCP35 WMH35:WML35 WWD35:WWH35 JR65487:JV65487 TN65487:TR65487 ADJ65487:ADN65487 ANF65487:ANJ65487 AXB65487:AXF65487 BGX65487:BHB65487 BQT65487:BQX65487 CAP65487:CAT65487 CKL65487:CKP65487 CUH65487:CUL65487 DED65487:DEH65487 DNZ65487:DOD65487 DXV65487:DXZ65487 EHR65487:EHV65487 ERN65487:ERR65487 FBJ65487:FBN65487 FLF65487:FLJ65487 FVB65487:FVF65487 GEX65487:GFB65487 GOT65487:GOX65487 GYP65487:GYT65487 HIL65487:HIP65487 HSH65487:HSL65487 ICD65487:ICH65487 ILZ65487:IMD65487 IVV65487:IVZ65487 JFR65487:JFV65487 JPN65487:JPR65487 JZJ65487:JZN65487 KJF65487:KJJ65487 KTB65487:KTF65487 LCX65487:LDB65487 LMT65487:LMX65487 LWP65487:LWT65487 MGL65487:MGP65487 MQH65487:MQL65487 NAD65487:NAH65487 NJZ65487:NKD65487 NTV65487:NTZ65487 ODR65487:ODV65487 ONN65487:ONR65487 OXJ65487:OXN65487 PHF65487:PHJ65487 PRB65487:PRF65487 QAX65487:QBB65487 QKT65487:QKX65487 QUP65487:QUT65487 REL65487:REP65487 ROH65487:ROL65487 RYD65487:RYH65487 SHZ65487:SID65487 SRV65487:SRZ65487 TBR65487:TBV65487 TLN65487:TLR65487 TVJ65487:TVN65487 UFF65487:UFJ65487 UPB65487:UPF65487 UYX65487:UZB65487 VIT65487:VIX65487 VSP65487:VST65487 WCL65487:WCP65487 WMH65487:WML65487 WWD65487:WWH65487 JR131023:JV131023 TN131023:TR131023 ADJ131023:ADN131023 ANF131023:ANJ131023 AXB131023:AXF131023 BGX131023:BHB131023 BQT131023:BQX131023 CAP131023:CAT131023 CKL131023:CKP131023 CUH131023:CUL131023 DED131023:DEH131023 DNZ131023:DOD131023 DXV131023:DXZ131023 EHR131023:EHV131023 ERN131023:ERR131023 FBJ131023:FBN131023 FLF131023:FLJ131023 FVB131023:FVF131023 GEX131023:GFB131023 GOT131023:GOX131023 GYP131023:GYT131023 HIL131023:HIP131023 HSH131023:HSL131023 ICD131023:ICH131023 ILZ131023:IMD131023 IVV131023:IVZ131023 JFR131023:JFV131023 JPN131023:JPR131023 JZJ131023:JZN131023 KJF131023:KJJ131023 KTB131023:KTF131023 LCX131023:LDB131023 LMT131023:LMX131023 LWP131023:LWT131023 MGL131023:MGP131023 MQH131023:MQL131023 NAD131023:NAH131023 NJZ131023:NKD131023 NTV131023:NTZ131023 ODR131023:ODV131023 ONN131023:ONR131023 OXJ131023:OXN131023 PHF131023:PHJ131023 PRB131023:PRF131023 QAX131023:QBB131023 QKT131023:QKX131023 QUP131023:QUT131023 REL131023:REP131023 ROH131023:ROL131023 RYD131023:RYH131023 SHZ131023:SID131023 SRV131023:SRZ131023 TBR131023:TBV131023 TLN131023:TLR131023 TVJ131023:TVN131023 UFF131023:UFJ131023 UPB131023:UPF131023 UYX131023:UZB131023 VIT131023:VIX131023 VSP131023:VST131023 WCL131023:WCP131023 WMH131023:WML131023 WWD131023:WWH131023 JR196559:JV196559 TN196559:TR196559 ADJ196559:ADN196559 ANF196559:ANJ196559 AXB196559:AXF196559 BGX196559:BHB196559 BQT196559:BQX196559 CAP196559:CAT196559 CKL196559:CKP196559 CUH196559:CUL196559 DED196559:DEH196559 DNZ196559:DOD196559 DXV196559:DXZ196559 EHR196559:EHV196559 ERN196559:ERR196559 FBJ196559:FBN196559 FLF196559:FLJ196559 FVB196559:FVF196559 GEX196559:GFB196559 GOT196559:GOX196559 GYP196559:GYT196559 HIL196559:HIP196559 HSH196559:HSL196559 ICD196559:ICH196559 ILZ196559:IMD196559 IVV196559:IVZ196559 JFR196559:JFV196559 JPN196559:JPR196559 JZJ196559:JZN196559 KJF196559:KJJ196559 KTB196559:KTF196559 LCX196559:LDB196559 LMT196559:LMX196559 LWP196559:LWT196559 MGL196559:MGP196559 MQH196559:MQL196559 NAD196559:NAH196559 NJZ196559:NKD196559 NTV196559:NTZ196559 ODR196559:ODV196559 ONN196559:ONR196559 OXJ196559:OXN196559 PHF196559:PHJ196559 PRB196559:PRF196559 QAX196559:QBB196559 QKT196559:QKX196559 QUP196559:QUT196559 REL196559:REP196559 ROH196559:ROL196559 RYD196559:RYH196559 SHZ196559:SID196559 SRV196559:SRZ196559 TBR196559:TBV196559 TLN196559:TLR196559 TVJ196559:TVN196559 UFF196559:UFJ196559 UPB196559:UPF196559 UYX196559:UZB196559 VIT196559:VIX196559 VSP196559:VST196559 WCL196559:WCP196559 WMH196559:WML196559 WWD196559:WWH196559 JR262095:JV262095 TN262095:TR262095 ADJ262095:ADN262095 ANF262095:ANJ262095 AXB262095:AXF262095 BGX262095:BHB262095 BQT262095:BQX262095 CAP262095:CAT262095 CKL262095:CKP262095 CUH262095:CUL262095 DED262095:DEH262095 DNZ262095:DOD262095 DXV262095:DXZ262095 EHR262095:EHV262095 ERN262095:ERR262095 FBJ262095:FBN262095 FLF262095:FLJ262095 FVB262095:FVF262095 GEX262095:GFB262095 GOT262095:GOX262095 GYP262095:GYT262095 HIL262095:HIP262095 HSH262095:HSL262095 ICD262095:ICH262095 ILZ262095:IMD262095 IVV262095:IVZ262095 JFR262095:JFV262095 JPN262095:JPR262095 JZJ262095:JZN262095 KJF262095:KJJ262095 KTB262095:KTF262095 LCX262095:LDB262095 LMT262095:LMX262095 LWP262095:LWT262095 MGL262095:MGP262095 MQH262095:MQL262095 NAD262095:NAH262095 NJZ262095:NKD262095 NTV262095:NTZ262095 ODR262095:ODV262095 ONN262095:ONR262095 OXJ262095:OXN262095 PHF262095:PHJ262095 PRB262095:PRF262095 QAX262095:QBB262095 QKT262095:QKX262095 QUP262095:QUT262095 REL262095:REP262095 ROH262095:ROL262095 RYD262095:RYH262095 SHZ262095:SID262095 SRV262095:SRZ262095 TBR262095:TBV262095 TLN262095:TLR262095 TVJ262095:TVN262095 UFF262095:UFJ262095 UPB262095:UPF262095 UYX262095:UZB262095 VIT262095:VIX262095 VSP262095:VST262095 WCL262095:WCP262095 WMH262095:WML262095 WWD262095:WWH262095 JR327631:JV327631 TN327631:TR327631 ADJ327631:ADN327631 ANF327631:ANJ327631 AXB327631:AXF327631 BGX327631:BHB327631 BQT327631:BQX327631 CAP327631:CAT327631 CKL327631:CKP327631 CUH327631:CUL327631 DED327631:DEH327631 DNZ327631:DOD327631 DXV327631:DXZ327631 EHR327631:EHV327631 ERN327631:ERR327631 FBJ327631:FBN327631 FLF327631:FLJ327631 FVB327631:FVF327631 GEX327631:GFB327631 GOT327631:GOX327631 GYP327631:GYT327631 HIL327631:HIP327631 HSH327631:HSL327631 ICD327631:ICH327631 ILZ327631:IMD327631 IVV327631:IVZ327631 JFR327631:JFV327631 JPN327631:JPR327631 JZJ327631:JZN327631 KJF327631:KJJ327631 KTB327631:KTF327631 LCX327631:LDB327631 LMT327631:LMX327631 LWP327631:LWT327631 MGL327631:MGP327631 MQH327631:MQL327631 NAD327631:NAH327631 NJZ327631:NKD327631 NTV327631:NTZ327631 ODR327631:ODV327631 ONN327631:ONR327631 OXJ327631:OXN327631 PHF327631:PHJ327631 PRB327631:PRF327631 QAX327631:QBB327631 QKT327631:QKX327631 QUP327631:QUT327631 REL327631:REP327631 ROH327631:ROL327631 RYD327631:RYH327631 SHZ327631:SID327631 SRV327631:SRZ327631 TBR327631:TBV327631 TLN327631:TLR327631 TVJ327631:TVN327631 UFF327631:UFJ327631 UPB327631:UPF327631 UYX327631:UZB327631 VIT327631:VIX327631 VSP327631:VST327631 WCL327631:WCP327631 WMH327631:WML327631 WWD327631:WWH327631 JR393167:JV393167 TN393167:TR393167 ADJ393167:ADN393167 ANF393167:ANJ393167 AXB393167:AXF393167 BGX393167:BHB393167 BQT393167:BQX393167 CAP393167:CAT393167 CKL393167:CKP393167 CUH393167:CUL393167 DED393167:DEH393167 DNZ393167:DOD393167 DXV393167:DXZ393167 EHR393167:EHV393167 ERN393167:ERR393167 FBJ393167:FBN393167 FLF393167:FLJ393167 FVB393167:FVF393167 GEX393167:GFB393167 GOT393167:GOX393167 GYP393167:GYT393167 HIL393167:HIP393167 HSH393167:HSL393167 ICD393167:ICH393167 ILZ393167:IMD393167 IVV393167:IVZ393167 JFR393167:JFV393167 JPN393167:JPR393167 JZJ393167:JZN393167 KJF393167:KJJ393167 KTB393167:KTF393167 LCX393167:LDB393167 LMT393167:LMX393167 LWP393167:LWT393167 MGL393167:MGP393167 MQH393167:MQL393167 NAD393167:NAH393167 NJZ393167:NKD393167 NTV393167:NTZ393167 ODR393167:ODV393167 ONN393167:ONR393167 OXJ393167:OXN393167 PHF393167:PHJ393167 PRB393167:PRF393167 QAX393167:QBB393167 QKT393167:QKX393167 QUP393167:QUT393167 REL393167:REP393167 ROH393167:ROL393167 RYD393167:RYH393167 SHZ393167:SID393167 SRV393167:SRZ393167 TBR393167:TBV393167 TLN393167:TLR393167 TVJ393167:TVN393167 UFF393167:UFJ393167 UPB393167:UPF393167 UYX393167:UZB393167 VIT393167:VIX393167 VSP393167:VST393167 WCL393167:WCP393167 WMH393167:WML393167 WWD393167:WWH393167 JR458703:JV458703 TN458703:TR458703 ADJ458703:ADN458703 ANF458703:ANJ458703 AXB458703:AXF458703 BGX458703:BHB458703 BQT458703:BQX458703 CAP458703:CAT458703 CKL458703:CKP458703 CUH458703:CUL458703 DED458703:DEH458703 DNZ458703:DOD458703 DXV458703:DXZ458703 EHR458703:EHV458703 ERN458703:ERR458703 FBJ458703:FBN458703 FLF458703:FLJ458703 FVB458703:FVF458703 GEX458703:GFB458703 GOT458703:GOX458703 GYP458703:GYT458703 HIL458703:HIP458703 HSH458703:HSL458703 ICD458703:ICH458703 ILZ458703:IMD458703 IVV458703:IVZ458703 JFR458703:JFV458703 JPN458703:JPR458703 JZJ458703:JZN458703 KJF458703:KJJ458703 KTB458703:KTF458703 LCX458703:LDB458703 LMT458703:LMX458703 LWP458703:LWT458703 MGL458703:MGP458703 MQH458703:MQL458703 NAD458703:NAH458703 NJZ458703:NKD458703 NTV458703:NTZ458703 ODR458703:ODV458703 ONN458703:ONR458703 OXJ458703:OXN458703 PHF458703:PHJ458703 PRB458703:PRF458703 QAX458703:QBB458703 QKT458703:QKX458703 QUP458703:QUT458703 REL458703:REP458703 ROH458703:ROL458703 RYD458703:RYH458703 SHZ458703:SID458703 SRV458703:SRZ458703 TBR458703:TBV458703 TLN458703:TLR458703 TVJ458703:TVN458703 UFF458703:UFJ458703 UPB458703:UPF458703 UYX458703:UZB458703 VIT458703:VIX458703 VSP458703:VST458703 WCL458703:WCP458703 WMH458703:WML458703 WWD458703:WWH458703 JR524239:JV524239 TN524239:TR524239 ADJ524239:ADN524239 ANF524239:ANJ524239 AXB524239:AXF524239 BGX524239:BHB524239 BQT524239:BQX524239 CAP524239:CAT524239 CKL524239:CKP524239 CUH524239:CUL524239 DED524239:DEH524239 DNZ524239:DOD524239 DXV524239:DXZ524239 EHR524239:EHV524239 ERN524239:ERR524239 FBJ524239:FBN524239 FLF524239:FLJ524239 FVB524239:FVF524239 GEX524239:GFB524239 GOT524239:GOX524239 GYP524239:GYT524239 HIL524239:HIP524239 HSH524239:HSL524239 ICD524239:ICH524239 ILZ524239:IMD524239 IVV524239:IVZ524239 JFR524239:JFV524239 JPN524239:JPR524239 JZJ524239:JZN524239 KJF524239:KJJ524239 KTB524239:KTF524239 LCX524239:LDB524239 LMT524239:LMX524239 LWP524239:LWT524239 MGL524239:MGP524239 MQH524239:MQL524239 NAD524239:NAH524239 NJZ524239:NKD524239 NTV524239:NTZ524239 ODR524239:ODV524239 ONN524239:ONR524239 OXJ524239:OXN524239 PHF524239:PHJ524239 PRB524239:PRF524239 QAX524239:QBB524239 QKT524239:QKX524239 QUP524239:QUT524239 REL524239:REP524239 ROH524239:ROL524239 RYD524239:RYH524239 SHZ524239:SID524239 SRV524239:SRZ524239 TBR524239:TBV524239 TLN524239:TLR524239 TVJ524239:TVN524239 UFF524239:UFJ524239 UPB524239:UPF524239 UYX524239:UZB524239 VIT524239:VIX524239 VSP524239:VST524239 WCL524239:WCP524239 WMH524239:WML524239 WWD524239:WWH524239 JR589775:JV589775 TN589775:TR589775 ADJ589775:ADN589775 ANF589775:ANJ589775 AXB589775:AXF589775 BGX589775:BHB589775 BQT589775:BQX589775 CAP589775:CAT589775 CKL589775:CKP589775 CUH589775:CUL589775 DED589775:DEH589775 DNZ589775:DOD589775 DXV589775:DXZ589775 EHR589775:EHV589775 ERN589775:ERR589775 FBJ589775:FBN589775 FLF589775:FLJ589775 FVB589775:FVF589775 GEX589775:GFB589775 GOT589775:GOX589775 GYP589775:GYT589775 HIL589775:HIP589775 HSH589775:HSL589775 ICD589775:ICH589775 ILZ589775:IMD589775 IVV589775:IVZ589775 JFR589775:JFV589775 JPN589775:JPR589775 JZJ589775:JZN589775 KJF589775:KJJ589775 KTB589775:KTF589775 LCX589775:LDB589775 LMT589775:LMX589775 LWP589775:LWT589775 MGL589775:MGP589775 MQH589775:MQL589775 NAD589775:NAH589775 NJZ589775:NKD589775 NTV589775:NTZ589775 ODR589775:ODV589775 ONN589775:ONR589775 OXJ589775:OXN589775 PHF589775:PHJ589775 PRB589775:PRF589775 QAX589775:QBB589775 QKT589775:QKX589775 QUP589775:QUT589775 REL589775:REP589775 ROH589775:ROL589775 RYD589775:RYH589775 SHZ589775:SID589775 SRV589775:SRZ589775 TBR589775:TBV589775 TLN589775:TLR589775 TVJ589775:TVN589775 UFF589775:UFJ589775 UPB589775:UPF589775 UYX589775:UZB589775 VIT589775:VIX589775 VSP589775:VST589775 WCL589775:WCP589775 WMH589775:WML589775 WWD589775:WWH589775 JR655311:JV655311 TN655311:TR655311 ADJ655311:ADN655311 ANF655311:ANJ655311 AXB655311:AXF655311 BGX655311:BHB655311 BQT655311:BQX655311 CAP655311:CAT655311 CKL655311:CKP655311 CUH655311:CUL655311 DED655311:DEH655311 DNZ655311:DOD655311 DXV655311:DXZ655311 EHR655311:EHV655311 ERN655311:ERR655311 FBJ655311:FBN655311 FLF655311:FLJ655311 FVB655311:FVF655311 GEX655311:GFB655311 GOT655311:GOX655311 GYP655311:GYT655311 HIL655311:HIP655311 HSH655311:HSL655311 ICD655311:ICH655311 ILZ655311:IMD655311 IVV655311:IVZ655311 JFR655311:JFV655311 JPN655311:JPR655311 JZJ655311:JZN655311 KJF655311:KJJ655311 KTB655311:KTF655311 LCX655311:LDB655311 LMT655311:LMX655311 LWP655311:LWT655311 MGL655311:MGP655311 MQH655311:MQL655311 NAD655311:NAH655311 NJZ655311:NKD655311 NTV655311:NTZ655311 ODR655311:ODV655311 ONN655311:ONR655311 OXJ655311:OXN655311 PHF655311:PHJ655311 PRB655311:PRF655311 QAX655311:QBB655311 QKT655311:QKX655311 QUP655311:QUT655311 REL655311:REP655311 ROH655311:ROL655311 RYD655311:RYH655311 SHZ655311:SID655311 SRV655311:SRZ655311 TBR655311:TBV655311 TLN655311:TLR655311 TVJ655311:TVN655311 UFF655311:UFJ655311 UPB655311:UPF655311 UYX655311:UZB655311 VIT655311:VIX655311 VSP655311:VST655311 WCL655311:WCP655311 WMH655311:WML655311 WWD655311:WWH655311 JR720847:JV720847 TN720847:TR720847 ADJ720847:ADN720847 ANF720847:ANJ720847 AXB720847:AXF720847 BGX720847:BHB720847 BQT720847:BQX720847 CAP720847:CAT720847 CKL720847:CKP720847 CUH720847:CUL720847 DED720847:DEH720847 DNZ720847:DOD720847 DXV720847:DXZ720847 EHR720847:EHV720847 ERN720847:ERR720847 FBJ720847:FBN720847 FLF720847:FLJ720847 FVB720847:FVF720847 GEX720847:GFB720847 GOT720847:GOX720847 GYP720847:GYT720847 HIL720847:HIP720847 HSH720847:HSL720847 ICD720847:ICH720847 ILZ720847:IMD720847 IVV720847:IVZ720847 JFR720847:JFV720847 JPN720847:JPR720847 JZJ720847:JZN720847 KJF720847:KJJ720847 KTB720847:KTF720847 LCX720847:LDB720847 LMT720847:LMX720847 LWP720847:LWT720847 MGL720847:MGP720847 MQH720847:MQL720847 NAD720847:NAH720847 NJZ720847:NKD720847 NTV720847:NTZ720847 ODR720847:ODV720847 ONN720847:ONR720847 OXJ720847:OXN720847 PHF720847:PHJ720847 PRB720847:PRF720847 QAX720847:QBB720847 QKT720847:QKX720847 QUP720847:QUT720847 REL720847:REP720847 ROH720847:ROL720847 RYD720847:RYH720847 SHZ720847:SID720847 SRV720847:SRZ720847 TBR720847:TBV720847 TLN720847:TLR720847 TVJ720847:TVN720847 UFF720847:UFJ720847 UPB720847:UPF720847 UYX720847:UZB720847 VIT720847:VIX720847 VSP720847:VST720847 WCL720847:WCP720847 WMH720847:WML720847 WWD720847:WWH720847 JR786383:JV786383 TN786383:TR786383 ADJ786383:ADN786383 ANF786383:ANJ786383 AXB786383:AXF786383 BGX786383:BHB786383 BQT786383:BQX786383 CAP786383:CAT786383 CKL786383:CKP786383 CUH786383:CUL786383 DED786383:DEH786383 DNZ786383:DOD786383 DXV786383:DXZ786383 EHR786383:EHV786383 ERN786383:ERR786383 FBJ786383:FBN786383 FLF786383:FLJ786383 FVB786383:FVF786383 GEX786383:GFB786383 GOT786383:GOX786383 GYP786383:GYT786383 HIL786383:HIP786383 HSH786383:HSL786383 ICD786383:ICH786383 ILZ786383:IMD786383 IVV786383:IVZ786383 JFR786383:JFV786383 JPN786383:JPR786383 JZJ786383:JZN786383 KJF786383:KJJ786383 KTB786383:KTF786383 LCX786383:LDB786383 LMT786383:LMX786383 LWP786383:LWT786383 MGL786383:MGP786383 MQH786383:MQL786383 NAD786383:NAH786383 NJZ786383:NKD786383 NTV786383:NTZ786383 ODR786383:ODV786383 ONN786383:ONR786383 OXJ786383:OXN786383 PHF786383:PHJ786383 PRB786383:PRF786383 QAX786383:QBB786383 QKT786383:QKX786383 QUP786383:QUT786383 REL786383:REP786383 ROH786383:ROL786383 RYD786383:RYH786383 SHZ786383:SID786383 SRV786383:SRZ786383 TBR786383:TBV786383 TLN786383:TLR786383 TVJ786383:TVN786383 UFF786383:UFJ786383 UPB786383:UPF786383 UYX786383:UZB786383 VIT786383:VIX786383 VSP786383:VST786383 WCL786383:WCP786383 WMH786383:WML786383 WWD786383:WWH786383 JR851919:JV851919 TN851919:TR851919 ADJ851919:ADN851919 ANF851919:ANJ851919 AXB851919:AXF851919 BGX851919:BHB851919 BQT851919:BQX851919 CAP851919:CAT851919 CKL851919:CKP851919 CUH851919:CUL851919 DED851919:DEH851919 DNZ851919:DOD851919 DXV851919:DXZ851919 EHR851919:EHV851919 ERN851919:ERR851919 FBJ851919:FBN851919 FLF851919:FLJ851919 FVB851919:FVF851919 GEX851919:GFB851919 GOT851919:GOX851919 GYP851919:GYT851919 HIL851919:HIP851919 HSH851919:HSL851919 ICD851919:ICH851919 ILZ851919:IMD851919 IVV851919:IVZ851919 JFR851919:JFV851919 JPN851919:JPR851919 JZJ851919:JZN851919 KJF851919:KJJ851919 KTB851919:KTF851919 LCX851919:LDB851919 LMT851919:LMX851919 LWP851919:LWT851919 MGL851919:MGP851919 MQH851919:MQL851919 NAD851919:NAH851919 NJZ851919:NKD851919 NTV851919:NTZ851919 ODR851919:ODV851919 ONN851919:ONR851919 OXJ851919:OXN851919 PHF851919:PHJ851919 PRB851919:PRF851919 QAX851919:QBB851919 QKT851919:QKX851919 QUP851919:QUT851919 REL851919:REP851919 ROH851919:ROL851919 RYD851919:RYH851919 SHZ851919:SID851919 SRV851919:SRZ851919 TBR851919:TBV851919 TLN851919:TLR851919 TVJ851919:TVN851919 UFF851919:UFJ851919 UPB851919:UPF851919 UYX851919:UZB851919 VIT851919:VIX851919 VSP851919:VST851919 WCL851919:WCP851919 WMH851919:WML851919 WWD851919:WWH851919 JR917455:JV917455 TN917455:TR917455 ADJ917455:ADN917455 ANF917455:ANJ917455 AXB917455:AXF917455 BGX917455:BHB917455 BQT917455:BQX917455 CAP917455:CAT917455 CKL917455:CKP917455 CUH917455:CUL917455 DED917455:DEH917455 DNZ917455:DOD917455 DXV917455:DXZ917455 EHR917455:EHV917455 ERN917455:ERR917455 FBJ917455:FBN917455 FLF917455:FLJ917455 FVB917455:FVF917455 GEX917455:GFB917455 GOT917455:GOX917455 GYP917455:GYT917455 HIL917455:HIP917455 HSH917455:HSL917455 ICD917455:ICH917455 ILZ917455:IMD917455 IVV917455:IVZ917455 JFR917455:JFV917455 JPN917455:JPR917455 JZJ917455:JZN917455 KJF917455:KJJ917455 KTB917455:KTF917455 LCX917455:LDB917455 LMT917455:LMX917455 LWP917455:LWT917455 MGL917455:MGP917455 MQH917455:MQL917455 NAD917455:NAH917455 NJZ917455:NKD917455 NTV917455:NTZ917455 ODR917455:ODV917455 ONN917455:ONR917455 OXJ917455:OXN917455 PHF917455:PHJ917455 PRB917455:PRF917455 QAX917455:QBB917455 QKT917455:QKX917455 QUP917455:QUT917455 REL917455:REP917455 ROH917455:ROL917455 RYD917455:RYH917455 SHZ917455:SID917455 SRV917455:SRZ917455 TBR917455:TBV917455 TLN917455:TLR917455 TVJ917455:TVN917455 UFF917455:UFJ917455 UPB917455:UPF917455 UYX917455:UZB917455 VIT917455:VIX917455 VSP917455:VST917455 WCL917455:WCP917455 WMH917455:WML917455 WWD917455:WWH917455 JR982991:JV982991 TN982991:TR982991 ADJ982991:ADN982991 ANF982991:ANJ982991 AXB982991:AXF982991 BGX982991:BHB982991 BQT982991:BQX982991 CAP982991:CAT982991 CKL982991:CKP982991 CUH982991:CUL982991 DED982991:DEH982991 DNZ982991:DOD982991 DXV982991:DXZ982991 EHR982991:EHV982991 ERN982991:ERR982991 FBJ982991:FBN982991 FLF982991:FLJ982991 FVB982991:FVF982991 GEX982991:GFB982991 GOT982991:GOX982991 GYP982991:GYT982991 HIL982991:HIP982991 HSH982991:HSL982991 ICD982991:ICH982991 ILZ982991:IMD982991 IVV982991:IVZ982991 JFR982991:JFV982991 JPN982991:JPR982991 JZJ982991:JZN982991 KJF982991:KJJ982991 KTB982991:KTF982991 LCX982991:LDB982991 LMT982991:LMX982991 LWP982991:LWT982991 MGL982991:MGP982991 MQH982991:MQL982991 NAD982991:NAH982991 NJZ982991:NKD982991 NTV982991:NTZ982991 ODR982991:ODV982991 ONN982991:ONR982991 OXJ982991:OXN982991 PHF982991:PHJ982991 PRB982991:PRF982991 QAX982991:QBB982991 QKT982991:QKX982991 QUP982991:QUT982991 REL982991:REP982991 ROH982991:ROL982991 RYD982991:RYH982991 SHZ982991:SID982991 SRV982991:SRZ982991 TBR982991:TBV982991 TLN982991:TLR982991 TVJ982991:TVN982991 UFF982991:UFJ982991 UPB982991:UPF982991 UYX982991:UZB982991 VIT982991:VIX982991 VSP982991:VST982991 WCL982991:WCP982991 WMH982991:WML982991 WWD982991:WWH982991 Q982977:U982991 Q65473:U65487 Q131009:U131023 Q196545:U196559 Q262081:U262095 Q327617:U327631 Q393153:U393167 Q458689:U458703 Q524225:U524239 Q589761:U589775 Q655297:U655311 Q720833:U720847 Q786369:U786383 Q851905:U851919 Q917441:U917455" xr:uid="{7B4FE33B-0634-46E6-A092-2671DE8A4BFC}">
      <formula1>#REF!</formula1>
    </dataValidation>
    <dataValidation type="list" errorStyle="warning" allowBlank="1" showInputMessage="1" showErrorMessage="1" error="選択をお願いします" sqref="P15:Q34" xr:uid="{C9FFF552-8466-441F-9C82-3918821FD775}">
      <formula1>"使用対象,非対象,不明"</formula1>
    </dataValidation>
    <dataValidation type="list" allowBlank="1" showInputMessage="1" showErrorMessage="1" sqref="WWD982977:WWH982990 JR15:JV34 WWD15:WWH34 WMH15:WML34 WCL15:WCP34 VSP15:VST34 VIT15:VIX34 UYX15:UZB34 UPB15:UPF34 UFF15:UFJ34 TVJ15:TVN34 TLN15:TLR34 TBR15:TBV34 SRV15:SRZ34 SHZ15:SID34 RYD15:RYH34 ROH15:ROL34 REL15:REP34 QUP15:QUT34 QKT15:QKX34 QAX15:QBB34 PRB15:PRF34 PHF15:PHJ34 OXJ15:OXN34 ONN15:ONR34 ODR15:ODV34 NTV15:NTZ34 NJZ15:NKD34 NAD15:NAH34 MQH15:MQL34 MGL15:MGP34 LWP15:LWT34 LMT15:LMX34 LCX15:LDB34 KTB15:KTF34 KJF15:KJJ34 JZJ15:JZN34 JPN15:JPR34 JFR15:JFV34 IVV15:IVZ34 ILZ15:IMD34 ICD15:ICH34 HSH15:HSL34 HIL15:HIP34 GYP15:GYT34 GOT15:GOX34 GEX15:GFB34 FVB15:FVF34 FLF15:FLJ34 FBJ15:FBN34 ERN15:ERR34 EHR15:EHV34 DXV15:DXZ34 DNZ15:DOD34 DED15:DEH34 CUH15:CUL34 CKL15:CKP34 CAP15:CAT34 BQT15:BQX34 BGX15:BHB34 AXB15:AXF34 ANF15:ANJ34 ADJ15:ADN34 JR65473:JV65486 WMH982977:WML982990 WCL982977:WCP982990 VSP982977:VST982990 VIT982977:VIX982990 UYX982977:UZB982990 UPB982977:UPF982990 UFF982977:UFJ982990 TVJ982977:TVN982990 TLN982977:TLR982990 TBR982977:TBV982990 SRV982977:SRZ982990 SHZ982977:SID982990 RYD982977:RYH982990 ROH982977:ROL982990 REL982977:REP982990 QUP982977:QUT982990 QKT982977:QKX982990 QAX982977:QBB982990 PRB982977:PRF982990 PHF982977:PHJ982990 OXJ982977:OXN982990 ONN982977:ONR982990 ODR982977:ODV982990 NTV982977:NTZ982990 NJZ982977:NKD982990 NAD982977:NAH982990 MQH982977:MQL982990 MGL982977:MGP982990 LWP982977:LWT982990 LMT982977:LMX982990 LCX982977:LDB982990 KTB982977:KTF982990 KJF982977:KJJ982990 JZJ982977:JZN982990 JPN982977:JPR982990 JFR982977:JFV982990 IVV982977:IVZ982990 ILZ982977:IMD982990 ICD982977:ICH982990 HSH982977:HSL982990 HIL982977:HIP982990 GYP982977:GYT982990 GOT982977:GOX982990 GEX982977:GFB982990 FVB982977:FVF982990 FLF982977:FLJ982990 FBJ982977:FBN982990 ERN982977:ERR982990 EHR982977:EHV982990 DXV982977:DXZ982990 DNZ982977:DOD982990 DED982977:DEH982990 CUH982977:CUL982990 CKL982977:CKP982990 CAP982977:CAT982990 BQT982977:BQX982990 BGX982977:BHB982990 AXB982977:AXF982990 ANF982977:ANJ982990 ADJ982977:ADN982990 TN982977:TR982990 JR982977:JV982990 WWD917441:WWH917454 WMH917441:WML917454 WCL917441:WCP917454 VSP917441:VST917454 VIT917441:VIX917454 UYX917441:UZB917454 UPB917441:UPF917454 UFF917441:UFJ917454 TVJ917441:TVN917454 TLN917441:TLR917454 TBR917441:TBV917454 SRV917441:SRZ917454 SHZ917441:SID917454 RYD917441:RYH917454 ROH917441:ROL917454 REL917441:REP917454 QUP917441:QUT917454 QKT917441:QKX917454 QAX917441:QBB917454 PRB917441:PRF917454 PHF917441:PHJ917454 OXJ917441:OXN917454 ONN917441:ONR917454 ODR917441:ODV917454 NTV917441:NTZ917454 NJZ917441:NKD917454 NAD917441:NAH917454 MQH917441:MQL917454 MGL917441:MGP917454 LWP917441:LWT917454 LMT917441:LMX917454 LCX917441:LDB917454 KTB917441:KTF917454 KJF917441:KJJ917454 JZJ917441:JZN917454 JPN917441:JPR917454 JFR917441:JFV917454 IVV917441:IVZ917454 ILZ917441:IMD917454 ICD917441:ICH917454 HSH917441:HSL917454 HIL917441:HIP917454 GYP917441:GYT917454 GOT917441:GOX917454 GEX917441:GFB917454 FVB917441:FVF917454 FLF917441:FLJ917454 FBJ917441:FBN917454 ERN917441:ERR917454 EHR917441:EHV917454 DXV917441:DXZ917454 DNZ917441:DOD917454 DED917441:DEH917454 CUH917441:CUL917454 CKL917441:CKP917454 CAP917441:CAT917454 BQT917441:BQX917454 BGX917441:BHB917454 AXB917441:AXF917454 ANF917441:ANJ917454 ADJ917441:ADN917454 TN917441:TR917454 JR917441:JV917454 WWD851905:WWH851918 WMH851905:WML851918 WCL851905:WCP851918 VSP851905:VST851918 VIT851905:VIX851918 UYX851905:UZB851918 UPB851905:UPF851918 UFF851905:UFJ851918 TVJ851905:TVN851918 TLN851905:TLR851918 TBR851905:TBV851918 SRV851905:SRZ851918 SHZ851905:SID851918 RYD851905:RYH851918 ROH851905:ROL851918 REL851905:REP851918 QUP851905:QUT851918 QKT851905:QKX851918 QAX851905:QBB851918 PRB851905:PRF851918 PHF851905:PHJ851918 OXJ851905:OXN851918 ONN851905:ONR851918 ODR851905:ODV851918 NTV851905:NTZ851918 NJZ851905:NKD851918 NAD851905:NAH851918 MQH851905:MQL851918 MGL851905:MGP851918 LWP851905:LWT851918 LMT851905:LMX851918 LCX851905:LDB851918 KTB851905:KTF851918 KJF851905:KJJ851918 JZJ851905:JZN851918 JPN851905:JPR851918 JFR851905:JFV851918 IVV851905:IVZ851918 ILZ851905:IMD851918 ICD851905:ICH851918 HSH851905:HSL851918 HIL851905:HIP851918 GYP851905:GYT851918 GOT851905:GOX851918 GEX851905:GFB851918 FVB851905:FVF851918 FLF851905:FLJ851918 FBJ851905:FBN851918 ERN851905:ERR851918 EHR851905:EHV851918 DXV851905:DXZ851918 DNZ851905:DOD851918 DED851905:DEH851918 CUH851905:CUL851918 CKL851905:CKP851918 CAP851905:CAT851918 BQT851905:BQX851918 BGX851905:BHB851918 AXB851905:AXF851918 ANF851905:ANJ851918 ADJ851905:ADN851918 TN851905:TR851918 JR851905:JV851918 WWD786369:WWH786382 WMH786369:WML786382 WCL786369:WCP786382 VSP786369:VST786382 VIT786369:VIX786382 UYX786369:UZB786382 UPB786369:UPF786382 UFF786369:UFJ786382 TVJ786369:TVN786382 TLN786369:TLR786382 TBR786369:TBV786382 SRV786369:SRZ786382 SHZ786369:SID786382 RYD786369:RYH786382 ROH786369:ROL786382 REL786369:REP786382 QUP786369:QUT786382 QKT786369:QKX786382 QAX786369:QBB786382 PRB786369:PRF786382 PHF786369:PHJ786382 OXJ786369:OXN786382 ONN786369:ONR786382 ODR786369:ODV786382 NTV786369:NTZ786382 NJZ786369:NKD786382 NAD786369:NAH786382 MQH786369:MQL786382 MGL786369:MGP786382 LWP786369:LWT786382 LMT786369:LMX786382 LCX786369:LDB786382 KTB786369:KTF786382 KJF786369:KJJ786382 JZJ786369:JZN786382 JPN786369:JPR786382 JFR786369:JFV786382 IVV786369:IVZ786382 ILZ786369:IMD786382 ICD786369:ICH786382 HSH786369:HSL786382 HIL786369:HIP786382 GYP786369:GYT786382 GOT786369:GOX786382 GEX786369:GFB786382 FVB786369:FVF786382 FLF786369:FLJ786382 FBJ786369:FBN786382 ERN786369:ERR786382 EHR786369:EHV786382 DXV786369:DXZ786382 DNZ786369:DOD786382 DED786369:DEH786382 CUH786369:CUL786382 CKL786369:CKP786382 CAP786369:CAT786382 BQT786369:BQX786382 BGX786369:BHB786382 AXB786369:AXF786382 ANF786369:ANJ786382 ADJ786369:ADN786382 TN786369:TR786382 JR786369:JV786382 WWD720833:WWH720846 WMH720833:WML720846 WCL720833:WCP720846 VSP720833:VST720846 VIT720833:VIX720846 UYX720833:UZB720846 UPB720833:UPF720846 UFF720833:UFJ720846 TVJ720833:TVN720846 TLN720833:TLR720846 TBR720833:TBV720846 SRV720833:SRZ720846 SHZ720833:SID720846 RYD720833:RYH720846 ROH720833:ROL720846 REL720833:REP720846 QUP720833:QUT720846 QKT720833:QKX720846 QAX720833:QBB720846 PRB720833:PRF720846 PHF720833:PHJ720846 OXJ720833:OXN720846 ONN720833:ONR720846 ODR720833:ODV720846 NTV720833:NTZ720846 NJZ720833:NKD720846 NAD720833:NAH720846 MQH720833:MQL720846 MGL720833:MGP720846 LWP720833:LWT720846 LMT720833:LMX720846 LCX720833:LDB720846 KTB720833:KTF720846 KJF720833:KJJ720846 JZJ720833:JZN720846 JPN720833:JPR720846 JFR720833:JFV720846 IVV720833:IVZ720846 ILZ720833:IMD720846 ICD720833:ICH720846 HSH720833:HSL720846 HIL720833:HIP720846 GYP720833:GYT720846 GOT720833:GOX720846 GEX720833:GFB720846 FVB720833:FVF720846 FLF720833:FLJ720846 FBJ720833:FBN720846 ERN720833:ERR720846 EHR720833:EHV720846 DXV720833:DXZ720846 DNZ720833:DOD720846 DED720833:DEH720846 CUH720833:CUL720846 CKL720833:CKP720846 CAP720833:CAT720846 BQT720833:BQX720846 BGX720833:BHB720846 AXB720833:AXF720846 ANF720833:ANJ720846 ADJ720833:ADN720846 TN720833:TR720846 JR720833:JV720846 WWD655297:WWH655310 WMH655297:WML655310 WCL655297:WCP655310 VSP655297:VST655310 VIT655297:VIX655310 UYX655297:UZB655310 UPB655297:UPF655310 UFF655297:UFJ655310 TVJ655297:TVN655310 TLN655297:TLR655310 TBR655297:TBV655310 SRV655297:SRZ655310 SHZ655297:SID655310 RYD655297:RYH655310 ROH655297:ROL655310 REL655297:REP655310 QUP655297:QUT655310 QKT655297:QKX655310 QAX655297:QBB655310 PRB655297:PRF655310 PHF655297:PHJ655310 OXJ655297:OXN655310 ONN655297:ONR655310 ODR655297:ODV655310 NTV655297:NTZ655310 NJZ655297:NKD655310 NAD655297:NAH655310 MQH655297:MQL655310 MGL655297:MGP655310 LWP655297:LWT655310 LMT655297:LMX655310 LCX655297:LDB655310 KTB655297:KTF655310 KJF655297:KJJ655310 JZJ655297:JZN655310 JPN655297:JPR655310 JFR655297:JFV655310 IVV655297:IVZ655310 ILZ655297:IMD655310 ICD655297:ICH655310 HSH655297:HSL655310 HIL655297:HIP655310 GYP655297:GYT655310 GOT655297:GOX655310 GEX655297:GFB655310 FVB655297:FVF655310 FLF655297:FLJ655310 FBJ655297:FBN655310 ERN655297:ERR655310 EHR655297:EHV655310 DXV655297:DXZ655310 DNZ655297:DOD655310 DED655297:DEH655310 CUH655297:CUL655310 CKL655297:CKP655310 CAP655297:CAT655310 BQT655297:BQX655310 BGX655297:BHB655310 AXB655297:AXF655310 ANF655297:ANJ655310 ADJ655297:ADN655310 TN655297:TR655310 JR655297:JV655310 WWD589761:WWH589774 WMH589761:WML589774 WCL589761:WCP589774 VSP589761:VST589774 VIT589761:VIX589774 UYX589761:UZB589774 UPB589761:UPF589774 UFF589761:UFJ589774 TVJ589761:TVN589774 TLN589761:TLR589774 TBR589761:TBV589774 SRV589761:SRZ589774 SHZ589761:SID589774 RYD589761:RYH589774 ROH589761:ROL589774 REL589761:REP589774 QUP589761:QUT589774 QKT589761:QKX589774 QAX589761:QBB589774 PRB589761:PRF589774 PHF589761:PHJ589774 OXJ589761:OXN589774 ONN589761:ONR589774 ODR589761:ODV589774 NTV589761:NTZ589774 NJZ589761:NKD589774 NAD589761:NAH589774 MQH589761:MQL589774 MGL589761:MGP589774 LWP589761:LWT589774 LMT589761:LMX589774 LCX589761:LDB589774 KTB589761:KTF589774 KJF589761:KJJ589774 JZJ589761:JZN589774 JPN589761:JPR589774 JFR589761:JFV589774 IVV589761:IVZ589774 ILZ589761:IMD589774 ICD589761:ICH589774 HSH589761:HSL589774 HIL589761:HIP589774 GYP589761:GYT589774 GOT589761:GOX589774 GEX589761:GFB589774 FVB589761:FVF589774 FLF589761:FLJ589774 FBJ589761:FBN589774 ERN589761:ERR589774 EHR589761:EHV589774 DXV589761:DXZ589774 DNZ589761:DOD589774 DED589761:DEH589774 CUH589761:CUL589774 CKL589761:CKP589774 CAP589761:CAT589774 BQT589761:BQX589774 BGX589761:BHB589774 AXB589761:AXF589774 ANF589761:ANJ589774 ADJ589761:ADN589774 TN589761:TR589774 JR589761:JV589774 WWD524225:WWH524238 WMH524225:WML524238 WCL524225:WCP524238 VSP524225:VST524238 VIT524225:VIX524238 UYX524225:UZB524238 UPB524225:UPF524238 UFF524225:UFJ524238 TVJ524225:TVN524238 TLN524225:TLR524238 TBR524225:TBV524238 SRV524225:SRZ524238 SHZ524225:SID524238 RYD524225:RYH524238 ROH524225:ROL524238 REL524225:REP524238 QUP524225:QUT524238 QKT524225:QKX524238 QAX524225:QBB524238 PRB524225:PRF524238 PHF524225:PHJ524238 OXJ524225:OXN524238 ONN524225:ONR524238 ODR524225:ODV524238 NTV524225:NTZ524238 NJZ524225:NKD524238 NAD524225:NAH524238 MQH524225:MQL524238 MGL524225:MGP524238 LWP524225:LWT524238 LMT524225:LMX524238 LCX524225:LDB524238 KTB524225:KTF524238 KJF524225:KJJ524238 JZJ524225:JZN524238 JPN524225:JPR524238 JFR524225:JFV524238 IVV524225:IVZ524238 ILZ524225:IMD524238 ICD524225:ICH524238 HSH524225:HSL524238 HIL524225:HIP524238 GYP524225:GYT524238 GOT524225:GOX524238 GEX524225:GFB524238 FVB524225:FVF524238 FLF524225:FLJ524238 FBJ524225:FBN524238 ERN524225:ERR524238 EHR524225:EHV524238 DXV524225:DXZ524238 DNZ524225:DOD524238 DED524225:DEH524238 CUH524225:CUL524238 CKL524225:CKP524238 CAP524225:CAT524238 BQT524225:BQX524238 BGX524225:BHB524238 AXB524225:AXF524238 ANF524225:ANJ524238 ADJ524225:ADN524238 TN524225:TR524238 JR524225:JV524238 WWD458689:WWH458702 WMH458689:WML458702 WCL458689:WCP458702 VSP458689:VST458702 VIT458689:VIX458702 UYX458689:UZB458702 UPB458689:UPF458702 UFF458689:UFJ458702 TVJ458689:TVN458702 TLN458689:TLR458702 TBR458689:TBV458702 SRV458689:SRZ458702 SHZ458689:SID458702 RYD458689:RYH458702 ROH458689:ROL458702 REL458689:REP458702 QUP458689:QUT458702 QKT458689:QKX458702 QAX458689:QBB458702 PRB458689:PRF458702 PHF458689:PHJ458702 OXJ458689:OXN458702 ONN458689:ONR458702 ODR458689:ODV458702 NTV458689:NTZ458702 NJZ458689:NKD458702 NAD458689:NAH458702 MQH458689:MQL458702 MGL458689:MGP458702 LWP458689:LWT458702 LMT458689:LMX458702 LCX458689:LDB458702 KTB458689:KTF458702 KJF458689:KJJ458702 JZJ458689:JZN458702 JPN458689:JPR458702 JFR458689:JFV458702 IVV458689:IVZ458702 ILZ458689:IMD458702 ICD458689:ICH458702 HSH458689:HSL458702 HIL458689:HIP458702 GYP458689:GYT458702 GOT458689:GOX458702 GEX458689:GFB458702 FVB458689:FVF458702 FLF458689:FLJ458702 FBJ458689:FBN458702 ERN458689:ERR458702 EHR458689:EHV458702 DXV458689:DXZ458702 DNZ458689:DOD458702 DED458689:DEH458702 CUH458689:CUL458702 CKL458689:CKP458702 CAP458689:CAT458702 BQT458689:BQX458702 BGX458689:BHB458702 AXB458689:AXF458702 ANF458689:ANJ458702 ADJ458689:ADN458702 TN458689:TR458702 JR458689:JV458702 WWD393153:WWH393166 WMH393153:WML393166 WCL393153:WCP393166 VSP393153:VST393166 VIT393153:VIX393166 UYX393153:UZB393166 UPB393153:UPF393166 UFF393153:UFJ393166 TVJ393153:TVN393166 TLN393153:TLR393166 TBR393153:TBV393166 SRV393153:SRZ393166 SHZ393153:SID393166 RYD393153:RYH393166 ROH393153:ROL393166 REL393153:REP393166 QUP393153:QUT393166 QKT393153:QKX393166 QAX393153:QBB393166 PRB393153:PRF393166 PHF393153:PHJ393166 OXJ393153:OXN393166 ONN393153:ONR393166 ODR393153:ODV393166 NTV393153:NTZ393166 NJZ393153:NKD393166 NAD393153:NAH393166 MQH393153:MQL393166 MGL393153:MGP393166 LWP393153:LWT393166 LMT393153:LMX393166 LCX393153:LDB393166 KTB393153:KTF393166 KJF393153:KJJ393166 JZJ393153:JZN393166 JPN393153:JPR393166 JFR393153:JFV393166 IVV393153:IVZ393166 ILZ393153:IMD393166 ICD393153:ICH393166 HSH393153:HSL393166 HIL393153:HIP393166 GYP393153:GYT393166 GOT393153:GOX393166 GEX393153:GFB393166 FVB393153:FVF393166 FLF393153:FLJ393166 FBJ393153:FBN393166 ERN393153:ERR393166 EHR393153:EHV393166 DXV393153:DXZ393166 DNZ393153:DOD393166 DED393153:DEH393166 CUH393153:CUL393166 CKL393153:CKP393166 CAP393153:CAT393166 BQT393153:BQX393166 BGX393153:BHB393166 AXB393153:AXF393166 ANF393153:ANJ393166 ADJ393153:ADN393166 TN393153:TR393166 JR393153:JV393166 WWD327617:WWH327630 WMH327617:WML327630 WCL327617:WCP327630 VSP327617:VST327630 VIT327617:VIX327630 UYX327617:UZB327630 UPB327617:UPF327630 UFF327617:UFJ327630 TVJ327617:TVN327630 TLN327617:TLR327630 TBR327617:TBV327630 SRV327617:SRZ327630 SHZ327617:SID327630 RYD327617:RYH327630 ROH327617:ROL327630 REL327617:REP327630 QUP327617:QUT327630 QKT327617:QKX327630 QAX327617:QBB327630 PRB327617:PRF327630 PHF327617:PHJ327630 OXJ327617:OXN327630 ONN327617:ONR327630 ODR327617:ODV327630 NTV327617:NTZ327630 NJZ327617:NKD327630 NAD327617:NAH327630 MQH327617:MQL327630 MGL327617:MGP327630 LWP327617:LWT327630 LMT327617:LMX327630 LCX327617:LDB327630 KTB327617:KTF327630 KJF327617:KJJ327630 JZJ327617:JZN327630 JPN327617:JPR327630 JFR327617:JFV327630 IVV327617:IVZ327630 ILZ327617:IMD327630 ICD327617:ICH327630 HSH327617:HSL327630 HIL327617:HIP327630 GYP327617:GYT327630 GOT327617:GOX327630 GEX327617:GFB327630 FVB327617:FVF327630 FLF327617:FLJ327630 FBJ327617:FBN327630 ERN327617:ERR327630 EHR327617:EHV327630 DXV327617:DXZ327630 DNZ327617:DOD327630 DED327617:DEH327630 CUH327617:CUL327630 CKL327617:CKP327630 CAP327617:CAT327630 BQT327617:BQX327630 BGX327617:BHB327630 AXB327617:AXF327630 ANF327617:ANJ327630 ADJ327617:ADN327630 TN327617:TR327630 JR327617:JV327630 WWD262081:WWH262094 WMH262081:WML262094 WCL262081:WCP262094 VSP262081:VST262094 VIT262081:VIX262094 UYX262081:UZB262094 UPB262081:UPF262094 UFF262081:UFJ262094 TVJ262081:TVN262094 TLN262081:TLR262094 TBR262081:TBV262094 SRV262081:SRZ262094 SHZ262081:SID262094 RYD262081:RYH262094 ROH262081:ROL262094 REL262081:REP262094 QUP262081:QUT262094 QKT262081:QKX262094 QAX262081:QBB262094 PRB262081:PRF262094 PHF262081:PHJ262094 OXJ262081:OXN262094 ONN262081:ONR262094 ODR262081:ODV262094 NTV262081:NTZ262094 NJZ262081:NKD262094 NAD262081:NAH262094 MQH262081:MQL262094 MGL262081:MGP262094 LWP262081:LWT262094 LMT262081:LMX262094 LCX262081:LDB262094 KTB262081:KTF262094 KJF262081:KJJ262094 JZJ262081:JZN262094 JPN262081:JPR262094 JFR262081:JFV262094 IVV262081:IVZ262094 ILZ262081:IMD262094 ICD262081:ICH262094 HSH262081:HSL262094 HIL262081:HIP262094 GYP262081:GYT262094 GOT262081:GOX262094 GEX262081:GFB262094 FVB262081:FVF262094 FLF262081:FLJ262094 FBJ262081:FBN262094 ERN262081:ERR262094 EHR262081:EHV262094 DXV262081:DXZ262094 DNZ262081:DOD262094 DED262081:DEH262094 CUH262081:CUL262094 CKL262081:CKP262094 CAP262081:CAT262094 BQT262081:BQX262094 BGX262081:BHB262094 AXB262081:AXF262094 ANF262081:ANJ262094 ADJ262081:ADN262094 TN262081:TR262094 JR262081:JV262094 WWD196545:WWH196558 WMH196545:WML196558 WCL196545:WCP196558 VSP196545:VST196558 VIT196545:VIX196558 UYX196545:UZB196558 UPB196545:UPF196558 UFF196545:UFJ196558 TVJ196545:TVN196558 TLN196545:TLR196558 TBR196545:TBV196558 SRV196545:SRZ196558 SHZ196545:SID196558 RYD196545:RYH196558 ROH196545:ROL196558 REL196545:REP196558 QUP196545:QUT196558 QKT196545:QKX196558 QAX196545:QBB196558 PRB196545:PRF196558 PHF196545:PHJ196558 OXJ196545:OXN196558 ONN196545:ONR196558 ODR196545:ODV196558 NTV196545:NTZ196558 NJZ196545:NKD196558 NAD196545:NAH196558 MQH196545:MQL196558 MGL196545:MGP196558 LWP196545:LWT196558 LMT196545:LMX196558 LCX196545:LDB196558 KTB196545:KTF196558 KJF196545:KJJ196558 JZJ196545:JZN196558 JPN196545:JPR196558 JFR196545:JFV196558 IVV196545:IVZ196558 ILZ196545:IMD196558 ICD196545:ICH196558 HSH196545:HSL196558 HIL196545:HIP196558 GYP196545:GYT196558 GOT196545:GOX196558 GEX196545:GFB196558 FVB196545:FVF196558 FLF196545:FLJ196558 FBJ196545:FBN196558 ERN196545:ERR196558 EHR196545:EHV196558 DXV196545:DXZ196558 DNZ196545:DOD196558 DED196545:DEH196558 CUH196545:CUL196558 CKL196545:CKP196558 CAP196545:CAT196558 BQT196545:BQX196558 BGX196545:BHB196558 AXB196545:AXF196558 ANF196545:ANJ196558 ADJ196545:ADN196558 TN196545:TR196558 JR196545:JV196558 WWD131009:WWH131022 WMH131009:WML131022 WCL131009:WCP131022 VSP131009:VST131022 VIT131009:VIX131022 UYX131009:UZB131022 UPB131009:UPF131022 UFF131009:UFJ131022 TVJ131009:TVN131022 TLN131009:TLR131022 TBR131009:TBV131022 SRV131009:SRZ131022 SHZ131009:SID131022 RYD131009:RYH131022 ROH131009:ROL131022 REL131009:REP131022 QUP131009:QUT131022 QKT131009:QKX131022 QAX131009:QBB131022 PRB131009:PRF131022 PHF131009:PHJ131022 OXJ131009:OXN131022 ONN131009:ONR131022 ODR131009:ODV131022 NTV131009:NTZ131022 NJZ131009:NKD131022 NAD131009:NAH131022 MQH131009:MQL131022 MGL131009:MGP131022 LWP131009:LWT131022 LMT131009:LMX131022 LCX131009:LDB131022 KTB131009:KTF131022 KJF131009:KJJ131022 JZJ131009:JZN131022 JPN131009:JPR131022 JFR131009:JFV131022 IVV131009:IVZ131022 ILZ131009:IMD131022 ICD131009:ICH131022 HSH131009:HSL131022 HIL131009:HIP131022 GYP131009:GYT131022 GOT131009:GOX131022 GEX131009:GFB131022 FVB131009:FVF131022 FLF131009:FLJ131022 FBJ131009:FBN131022 ERN131009:ERR131022 EHR131009:EHV131022 DXV131009:DXZ131022 DNZ131009:DOD131022 DED131009:DEH131022 CUH131009:CUL131022 CKL131009:CKP131022 CAP131009:CAT131022 BQT131009:BQX131022 BGX131009:BHB131022 AXB131009:AXF131022 ANF131009:ANJ131022 ADJ131009:ADN131022 TN131009:TR131022 JR131009:JV131022 WWD65473:WWH65486 WMH65473:WML65486 WCL65473:WCP65486 VSP65473:VST65486 VIT65473:VIX65486 UYX65473:UZB65486 UPB65473:UPF65486 UFF65473:UFJ65486 TVJ65473:TVN65486 TLN65473:TLR65486 TBR65473:TBV65486 SRV65473:SRZ65486 SHZ65473:SID65486 RYD65473:RYH65486 ROH65473:ROL65486 REL65473:REP65486 QUP65473:QUT65486 QKT65473:QKX65486 QAX65473:QBB65486 PRB65473:PRF65486 PHF65473:PHJ65486 OXJ65473:OXN65486 ONN65473:ONR65486 ODR65473:ODV65486 NTV65473:NTZ65486 NJZ65473:NKD65486 NAD65473:NAH65486 MQH65473:MQL65486 MGL65473:MGP65486 LWP65473:LWT65486 LMT65473:LMX65486 LCX65473:LDB65486 KTB65473:KTF65486 KJF65473:KJJ65486 JZJ65473:JZN65486 JPN65473:JPR65486 JFR65473:JFV65486 IVV65473:IVZ65486 ILZ65473:IMD65486 ICD65473:ICH65486 HSH65473:HSL65486 HIL65473:HIP65486 GYP65473:GYT65486 GOT65473:GOX65486 GEX65473:GFB65486 FVB65473:FVF65486 FLF65473:FLJ65486 FBJ65473:FBN65486 ERN65473:ERR65486 EHR65473:EHV65486 DXV65473:DXZ65486 DNZ65473:DOD65486 DED65473:DEH65486 CUH65473:CUL65486 CKL65473:CKP65486 CAP65473:CAT65486 BQT65473:BQX65486 BGX65473:BHB65486 AXB65473:AXF65486 ANF65473:ANJ65486 ADJ65473:ADN65486 TN65473:TR65486 TN15:TR34" xr:uid="{928CA2A4-0FD1-478A-843F-F2AD085950A9}">
      <formula1>HI$82:HI$133</formula1>
    </dataValidation>
    <dataValidation type="list" allowBlank="1" showInputMessage="1" showErrorMessage="1" sqref="R17:V34" xr:uid="{5812E979-4BFB-4521-883F-F9DC62048A68}">
      <formula1>$A$81:$A$160</formula1>
    </dataValidation>
    <dataValidation type="list" allowBlank="1" showInputMessage="1" showErrorMessage="1" sqref="R15:V16" xr:uid="{FD4C4E32-E320-499D-B6E1-0A5138B28919}">
      <formula1>$A$81:$A$102</formula1>
    </dataValidation>
    <dataValidation type="list" showErrorMessage="1" sqref="AV15:AV34" xr:uid="{CE09C852-F876-4F0F-A085-C67D2A55390B}">
      <formula1>"宮崎,オンライン"</formula1>
    </dataValidation>
  </dataValidations>
  <printOptions horizontalCentered="1"/>
  <pageMargins left="0.23622047244094491" right="0.23622047244094491" top="0.35433070866141736" bottom="0.35433070866141736" header="0.31496062992125984" footer="0.31496062992125984"/>
  <pageSetup paperSize="9" scale="39" orientation="portrait" r:id="rId1"/>
  <rowBreaks count="1" manualBreakCount="1">
    <brk id="61" max="5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立石 海人</cp:lastModifiedBy>
  <cp:lastPrinted>2024-11-22T03:03:09Z</cp:lastPrinted>
  <dcterms:created xsi:type="dcterms:W3CDTF">2017-02-17T03:38:42Z</dcterms:created>
  <dcterms:modified xsi:type="dcterms:W3CDTF">2026-02-05T02:16:43Z</dcterms:modified>
</cp:coreProperties>
</file>